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08" activeTab="0"/>
  </bookViews>
  <sheets>
    <sheet name="ул.Щорса, 51" sheetId="1" r:id="rId1"/>
  </sheets>
  <definedNames/>
  <calcPr fullCalcOnLoad="1"/>
</workbook>
</file>

<file path=xl/sharedStrings.xml><?xml version="1.0" encoding="utf-8"?>
<sst xmlns="http://schemas.openxmlformats.org/spreadsheetml/2006/main" count="75" uniqueCount="43">
  <si>
    <t>1. Характеристика жилого дома</t>
  </si>
  <si>
    <t>Общая площадь жилых помещений</t>
  </si>
  <si>
    <t>кв.м</t>
  </si>
  <si>
    <t>Общая площадь нежилых помещений</t>
  </si>
  <si>
    <t>руб.</t>
  </si>
  <si>
    <t>Материалы</t>
  </si>
  <si>
    <t>Услуги привлеченного  транспорта</t>
  </si>
  <si>
    <t>Оплата за электроэнергию ОДН</t>
  </si>
  <si>
    <t>Оплата труда основного персонала ЖКХ</t>
  </si>
  <si>
    <t>Страховые взносы из фонда з/платы работников ЖКХ в ПФ, ФМС</t>
  </si>
  <si>
    <t>Дератизация и дезинсекция</t>
  </si>
  <si>
    <t xml:space="preserve">Утилизация ламп </t>
  </si>
  <si>
    <t>Амортизация ОС</t>
  </si>
  <si>
    <t>Содержание транспорта</t>
  </si>
  <si>
    <t>Общехозяйственные расходы</t>
  </si>
  <si>
    <t>Техобслуживание и ремонт кассового аппарата</t>
  </si>
  <si>
    <t>Финансовый результат</t>
  </si>
  <si>
    <t>ООО "ДРЭП ДСК 2005"</t>
  </si>
  <si>
    <t>Оплачено  собственниками  за электроэнергию  ОДН</t>
  </si>
  <si>
    <t>Начислено собственникам  за элекроэнергию на  ОДН</t>
  </si>
  <si>
    <t>в том числе:</t>
  </si>
  <si>
    <t xml:space="preserve">Прочие прямые расходы </t>
  </si>
  <si>
    <t>Формирование  и печать единых платежных документов  ( ЕПД)</t>
  </si>
  <si>
    <t>Проверка  дымоходов и вентканалов</t>
  </si>
  <si>
    <t>Аварийно-диспетчерское  техобслуживание</t>
  </si>
  <si>
    <t xml:space="preserve">Провдение оценки тех.освидетельствования лифтов  "Безопасность лифтов" </t>
  </si>
  <si>
    <t>Страхование производственных объектов лифтов, гражданской ответственности</t>
  </si>
  <si>
    <t>Годовой отчёт  о  выполнении договора управления МКД  № 51  по улице Щорса</t>
  </si>
  <si>
    <t>2. Показатели деятельности по обслуживанию МКД   № 51,  ул.Щорса</t>
  </si>
  <si>
    <t>дворник, уборщик лестничных клеток, слесарь, сварщик, плотник,  кладовщик, электромонтер, договора подряда: ремонт кровли, м/п швов, погрузка КГМ</t>
  </si>
  <si>
    <t xml:space="preserve">Администрация ООО "ДРЭП ДСК 2005" </t>
  </si>
  <si>
    <t xml:space="preserve">за 2018  год </t>
  </si>
  <si>
    <t>Общая площадь жилых, нежилых  помещений</t>
  </si>
  <si>
    <t xml:space="preserve">Задолженность за содержание жилых и нежилых помещений, ОДН   на  01.01.2019   года </t>
  </si>
  <si>
    <t xml:space="preserve">Сумма доходов, начисленных  за оказание услуг по управлению, содержанию  МКД </t>
  </si>
  <si>
    <t xml:space="preserve">Сумма расходов, понесенных в связи с оказанием услуг по управлению, содержанию  МКД </t>
  </si>
  <si>
    <t>Расходы, связанные с налогообложением</t>
  </si>
  <si>
    <t>Начислено собственникам  жилых, нежилых  помещений</t>
  </si>
  <si>
    <t>Оплачено  собственниками  жилых, нежилых  помещений</t>
  </si>
  <si>
    <t xml:space="preserve">Ремонт газонокосилок, электроинструментов, прочее </t>
  </si>
  <si>
    <t xml:space="preserve">Изготовление договоров управления </t>
  </si>
  <si>
    <t>Ремонт межпанельных швов</t>
  </si>
  <si>
    <t xml:space="preserve">Прочие доходы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</si>
</sst>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;[Red]\-#,###.00"/>
    <numFmt numFmtId="165" formatCode="_-* #,##0.00&quot;р.&quot;_-;\-* #,##0.00&quot;р.&quot;_-;_-* \-??&quot;р.&quot;_-;_-@_-"/>
    <numFmt numFmtId="166" formatCode="#,##0.00;[Red]\-#,##0.00"/>
    <numFmt numFmtId="167" formatCode="#,##0.00_ ;[Red]\-#,##0.00\ "/>
    <numFmt numFmtId="168" formatCode="#,###.0;[Red]\-#,###.0"/>
    <numFmt numFmtId="169" formatCode="#,###.000;[Red]\-#,###.000"/>
    <numFmt numFmtId="170" formatCode="#,###.0000;[Red]\-#,###.0000"/>
    <numFmt numFmtId="171" formatCode="0.00;[Red]0.00"/>
    <numFmt numFmtId="172" formatCode="0.0;[Red]0.0"/>
    <numFmt numFmtId="173" formatCode="0.000;[Red]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Times New Roman"/>
      <family val="1"/>
    </font>
    <font>
      <sz val="11"/>
      <color indexed="62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11"/>
      <color rgb="FF7030A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wrapText="1"/>
    </xf>
    <xf numFmtId="0" fontId="6" fillId="33" borderId="10" xfId="0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166" fontId="5" fillId="0" borderId="0" xfId="42" applyNumberFormat="1" applyFont="1" applyFill="1" applyBorder="1" applyAlignment="1" applyProtection="1">
      <alignment vertical="center"/>
      <protection/>
    </xf>
    <xf numFmtId="4" fontId="5" fillId="0" borderId="0" xfId="42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4" fontId="5" fillId="0" borderId="10" xfId="42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4" fontId="6" fillId="0" borderId="10" xfId="42" applyNumberFormat="1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>
      <alignment horizontal="center"/>
    </xf>
    <xf numFmtId="166" fontId="5" fillId="34" borderId="10" xfId="42" applyNumberFormat="1" applyFont="1" applyFill="1" applyBorder="1" applyAlignment="1" applyProtection="1">
      <alignment horizontal="center" vertical="center"/>
      <protection/>
    </xf>
    <xf numFmtId="171" fontId="2" fillId="0" borderId="0" xfId="0" applyNumberFormat="1" applyFont="1" applyFill="1" applyAlignment="1">
      <alignment/>
    </xf>
    <xf numFmtId="171" fontId="3" fillId="0" borderId="0" xfId="42" applyNumberFormat="1" applyFont="1" applyFill="1" applyBorder="1" applyAlignment="1" applyProtection="1">
      <alignment vertical="center"/>
      <protection/>
    </xf>
    <xf numFmtId="171" fontId="4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71" fontId="48" fillId="0" borderId="0" xfId="42" applyNumberFormat="1" applyFont="1" applyFill="1" applyBorder="1" applyAlignment="1" applyProtection="1">
      <alignment horizontal="center" vertical="center"/>
      <protection/>
    </xf>
    <xf numFmtId="164" fontId="48" fillId="0" borderId="0" xfId="0" applyNumberFormat="1" applyFont="1" applyFill="1" applyBorder="1" applyAlignment="1">
      <alignment horizontal="center"/>
    </xf>
    <xf numFmtId="171" fontId="49" fillId="0" borderId="0" xfId="42" applyNumberFormat="1" applyFont="1" applyFill="1" applyBorder="1" applyAlignment="1" applyProtection="1">
      <alignment horizontal="center" vertical="center"/>
      <protection/>
    </xf>
    <xf numFmtId="164" fontId="49" fillId="0" borderId="0" xfId="0" applyNumberFormat="1" applyFont="1" applyFill="1" applyBorder="1" applyAlignment="1">
      <alignment horizontal="center"/>
    </xf>
    <xf numFmtId="173" fontId="49" fillId="0" borderId="0" xfId="42" applyNumberFormat="1" applyFont="1" applyFill="1" applyBorder="1" applyAlignment="1" applyProtection="1">
      <alignment horizontal="center" vertical="center"/>
      <protection/>
    </xf>
    <xf numFmtId="171" fontId="50" fillId="0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9" fillId="33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4" fontId="5" fillId="0" borderId="10" xfId="42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" fontId="5" fillId="0" borderId="13" xfId="42" applyNumberFormat="1" applyFont="1" applyFill="1" applyBorder="1" applyAlignment="1" applyProtection="1">
      <alignment horizontal="center" vertical="center"/>
      <protection/>
    </xf>
    <xf numFmtId="4" fontId="5" fillId="0" borderId="14" xfId="4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8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178"/>
  <sheetViews>
    <sheetView tabSelected="1" zoomScale="110" zoomScaleNormal="110" zoomScalePageLayoutView="0" workbookViewId="0" topLeftCell="A10">
      <selection activeCell="I23" sqref="I23"/>
    </sheetView>
  </sheetViews>
  <sheetFormatPr defaultColWidth="11.625" defaultRowHeight="12.75"/>
  <cols>
    <col min="1" max="1" width="4.125" style="1" customWidth="1"/>
    <col min="2" max="2" width="3.375" style="1" customWidth="1"/>
    <col min="3" max="3" width="48.875" style="1" customWidth="1"/>
    <col min="4" max="4" width="33.25390625" style="1" customWidth="1"/>
    <col min="5" max="5" width="9.25390625" style="1" customWidth="1"/>
    <col min="6" max="6" width="17.75390625" style="2" customWidth="1"/>
    <col min="7" max="7" width="11.625" style="3" customWidth="1"/>
    <col min="8" max="8" width="12.125" style="1" customWidth="1"/>
    <col min="9" max="9" width="12.75390625" style="1" customWidth="1"/>
    <col min="10" max="230" width="9.125" style="1" customWidth="1"/>
  </cols>
  <sheetData>
    <row r="1" spans="2:7" ht="12.75" customHeight="1">
      <c r="B1" s="83" t="s">
        <v>17</v>
      </c>
      <c r="C1" s="83"/>
      <c r="D1" s="83"/>
      <c r="E1" s="83"/>
      <c r="F1" s="83"/>
      <c r="G1" s="4"/>
    </row>
    <row r="2" spans="2:7" ht="12.75" customHeight="1">
      <c r="B2" s="20"/>
      <c r="C2" s="20"/>
      <c r="D2" s="20"/>
      <c r="E2" s="20"/>
      <c r="F2" s="20"/>
      <c r="G2" s="4"/>
    </row>
    <row r="3" spans="2:7" ht="12.75" customHeight="1">
      <c r="B3" s="83" t="s">
        <v>27</v>
      </c>
      <c r="C3" s="83"/>
      <c r="D3" s="83"/>
      <c r="E3" s="83"/>
      <c r="F3" s="83"/>
      <c r="G3" s="5"/>
    </row>
    <row r="4" spans="2:7" ht="15.75">
      <c r="B4" s="84" t="s">
        <v>31</v>
      </c>
      <c r="C4" s="84"/>
      <c r="D4" s="84"/>
      <c r="E4" s="84"/>
      <c r="F4" s="84"/>
      <c r="G4" s="6"/>
    </row>
    <row r="5" spans="2:7" ht="15.75">
      <c r="B5" s="85"/>
      <c r="C5" s="85"/>
      <c r="D5" s="85"/>
      <c r="E5" s="85"/>
      <c r="F5" s="85"/>
      <c r="G5" s="6"/>
    </row>
    <row r="6" spans="2:7" s="7" customFormat="1" ht="16.5" customHeight="1">
      <c r="B6" s="86" t="s">
        <v>0</v>
      </c>
      <c r="C6" s="86"/>
      <c r="D6" s="86"/>
      <c r="E6" s="86"/>
      <c r="F6" s="86"/>
      <c r="G6" s="8"/>
    </row>
    <row r="7" spans="2:7" s="7" customFormat="1" ht="16.5" customHeight="1">
      <c r="B7" s="52" t="s">
        <v>32</v>
      </c>
      <c r="C7" s="52"/>
      <c r="D7" s="52"/>
      <c r="E7" s="21" t="s">
        <v>2</v>
      </c>
      <c r="F7" s="22">
        <f>F8+F9</f>
        <v>4942.099999999999</v>
      </c>
      <c r="G7" s="9"/>
    </row>
    <row r="8" spans="2:7" s="10" customFormat="1" ht="16.5" customHeight="1">
      <c r="B8" s="52" t="s">
        <v>1</v>
      </c>
      <c r="C8" s="52"/>
      <c r="D8" s="52"/>
      <c r="E8" s="21" t="s">
        <v>2</v>
      </c>
      <c r="F8" s="22">
        <v>4747.9</v>
      </c>
      <c r="G8" s="6"/>
    </row>
    <row r="9" spans="2:7" s="10" customFormat="1" ht="16.5" customHeight="1">
      <c r="B9" s="52" t="s">
        <v>3</v>
      </c>
      <c r="C9" s="52"/>
      <c r="D9" s="52"/>
      <c r="E9" s="21" t="s">
        <v>2</v>
      </c>
      <c r="F9" s="22">
        <v>194.2</v>
      </c>
      <c r="G9" s="6"/>
    </row>
    <row r="10" spans="2:7" s="11" customFormat="1" ht="12.75" customHeight="1">
      <c r="B10" s="76" t="s">
        <v>28</v>
      </c>
      <c r="C10" s="76"/>
      <c r="D10" s="76"/>
      <c r="E10" s="76"/>
      <c r="F10" s="76"/>
      <c r="G10" s="12"/>
    </row>
    <row r="11" spans="1:7" s="11" customFormat="1" ht="15">
      <c r="A11" s="13"/>
      <c r="B11" s="76"/>
      <c r="C11" s="76"/>
      <c r="D11" s="76"/>
      <c r="E11" s="76"/>
      <c r="F11" s="76"/>
      <c r="G11" s="12"/>
    </row>
    <row r="12" spans="1:7" s="11" customFormat="1" ht="15.75">
      <c r="A12" s="13"/>
      <c r="B12" s="23"/>
      <c r="C12" s="23"/>
      <c r="D12" s="23"/>
      <c r="E12" s="23"/>
      <c r="F12" s="23"/>
      <c r="G12" s="12"/>
    </row>
    <row r="13" spans="1:7" s="11" customFormat="1" ht="13.5" customHeight="1">
      <c r="A13" s="13"/>
      <c r="B13" s="78" t="s">
        <v>33</v>
      </c>
      <c r="C13" s="78"/>
      <c r="D13" s="78"/>
      <c r="E13" s="24" t="s">
        <v>4</v>
      </c>
      <c r="F13" s="29">
        <v>64705.98</v>
      </c>
      <c r="G13" s="15"/>
    </row>
    <row r="14" spans="1:7" s="11" customFormat="1" ht="15.75">
      <c r="A14" s="13"/>
      <c r="B14" s="77"/>
      <c r="C14" s="77"/>
      <c r="D14" s="77"/>
      <c r="E14" s="77"/>
      <c r="F14" s="77"/>
      <c r="G14" s="14"/>
    </row>
    <row r="15" spans="1:7" s="11" customFormat="1" ht="13.5" customHeight="1">
      <c r="A15" s="13"/>
      <c r="B15" s="87" t="s">
        <v>34</v>
      </c>
      <c r="C15" s="88"/>
      <c r="D15" s="88"/>
      <c r="E15" s="25" t="s">
        <v>4</v>
      </c>
      <c r="F15" s="26">
        <f>F17+F19+F21</f>
        <v>824511.05</v>
      </c>
      <c r="G15" s="6"/>
    </row>
    <row r="16" spans="1:7" s="11" customFormat="1" ht="13.5" customHeight="1">
      <c r="A16" s="13"/>
      <c r="B16" s="73" t="s">
        <v>20</v>
      </c>
      <c r="C16" s="73"/>
      <c r="D16" s="73"/>
      <c r="E16" s="27"/>
      <c r="F16" s="28"/>
      <c r="G16" s="6"/>
    </row>
    <row r="17" spans="1:7" s="11" customFormat="1" ht="13.5" customHeight="1">
      <c r="A17" s="13"/>
      <c r="B17" s="72" t="s">
        <v>37</v>
      </c>
      <c r="C17" s="72"/>
      <c r="D17" s="72"/>
      <c r="E17" s="27" t="s">
        <v>4</v>
      </c>
      <c r="F17" s="28">
        <f>13037.49+716988.53</f>
        <v>730026.02</v>
      </c>
      <c r="G17" s="15"/>
    </row>
    <row r="18" spans="1:7" s="11" customFormat="1" ht="13.5" customHeight="1">
      <c r="A18" s="13"/>
      <c r="B18" s="75" t="s">
        <v>38</v>
      </c>
      <c r="C18" s="75"/>
      <c r="D18" s="75"/>
      <c r="E18" s="27" t="s">
        <v>4</v>
      </c>
      <c r="F18" s="29">
        <f>21343.37+717653.09</f>
        <v>738996.46</v>
      </c>
      <c r="G18" s="15"/>
    </row>
    <row r="19" spans="1:7" s="11" customFormat="1" ht="13.5" customHeight="1">
      <c r="A19" s="13"/>
      <c r="B19" s="72" t="s">
        <v>19</v>
      </c>
      <c r="C19" s="72"/>
      <c r="D19" s="72"/>
      <c r="E19" s="27" t="s">
        <v>4</v>
      </c>
      <c r="F19" s="28">
        <v>86111.13</v>
      </c>
      <c r="G19" s="15"/>
    </row>
    <row r="20" spans="1:7" s="11" customFormat="1" ht="13.5" customHeight="1">
      <c r="A20" s="13"/>
      <c r="B20" s="75" t="s">
        <v>18</v>
      </c>
      <c r="C20" s="75"/>
      <c r="D20" s="75"/>
      <c r="E20" s="24" t="s">
        <v>4</v>
      </c>
      <c r="F20" s="29">
        <v>87388.97</v>
      </c>
      <c r="G20" s="15"/>
    </row>
    <row r="21" spans="1:7" s="11" customFormat="1" ht="13.5" customHeight="1">
      <c r="A21" s="13"/>
      <c r="B21" s="75" t="s">
        <v>42</v>
      </c>
      <c r="C21" s="75"/>
      <c r="D21" s="75"/>
      <c r="E21" s="24" t="s">
        <v>4</v>
      </c>
      <c r="F21" s="29">
        <v>8373.9</v>
      </c>
      <c r="G21" s="15"/>
    </row>
    <row r="22" spans="1:7" s="11" customFormat="1" ht="13.5" customHeight="1">
      <c r="A22" s="13"/>
      <c r="B22" s="73"/>
      <c r="C22" s="73"/>
      <c r="D22" s="73"/>
      <c r="E22" s="73"/>
      <c r="F22" s="73"/>
      <c r="G22" s="12"/>
    </row>
    <row r="23" spans="2:8" s="11" customFormat="1" ht="13.5" customHeight="1">
      <c r="B23" s="63" t="s">
        <v>35</v>
      </c>
      <c r="C23" s="64"/>
      <c r="D23" s="64"/>
      <c r="E23" s="25" t="s">
        <v>4</v>
      </c>
      <c r="F23" s="26">
        <f>SUM(F25:F43,F47)</f>
        <v>897244.0127160001</v>
      </c>
      <c r="G23" s="47"/>
      <c r="H23" s="19"/>
    </row>
    <row r="24" spans="2:7" s="11" customFormat="1" ht="13.5" customHeight="1">
      <c r="B24" s="73" t="s">
        <v>20</v>
      </c>
      <c r="C24" s="74"/>
      <c r="D24" s="74"/>
      <c r="E24" s="27"/>
      <c r="F24" s="27"/>
      <c r="G24" s="49"/>
    </row>
    <row r="25" spans="2:15" s="11" customFormat="1" ht="13.5" customHeight="1">
      <c r="B25" s="36">
        <v>1</v>
      </c>
      <c r="C25" s="71" t="s">
        <v>5</v>
      </c>
      <c r="D25" s="71"/>
      <c r="E25" s="36" t="s">
        <v>4</v>
      </c>
      <c r="F25" s="37">
        <f>38149.72</f>
        <v>38149.72</v>
      </c>
      <c r="G25" s="48"/>
      <c r="H25" s="42"/>
      <c r="I25" s="42"/>
      <c r="J25" s="42"/>
      <c r="K25" s="42"/>
      <c r="L25" s="42"/>
      <c r="M25" s="42"/>
      <c r="N25" s="42"/>
      <c r="O25" s="42"/>
    </row>
    <row r="26" spans="2:15" s="11" customFormat="1" ht="13.5" customHeight="1">
      <c r="B26" s="36">
        <v>2</v>
      </c>
      <c r="C26" s="59" t="s">
        <v>6</v>
      </c>
      <c r="D26" s="59"/>
      <c r="E26" s="27" t="s">
        <v>4</v>
      </c>
      <c r="F26" s="37">
        <f>600.99+6259.15+4382.37</f>
        <v>11242.509999999998</v>
      </c>
      <c r="G26" s="48"/>
      <c r="H26" s="42"/>
      <c r="I26" s="42"/>
      <c r="J26" s="42"/>
      <c r="K26" s="42"/>
      <c r="L26" s="42"/>
      <c r="M26" s="42"/>
      <c r="N26" s="42"/>
      <c r="O26" s="42"/>
    </row>
    <row r="27" spans="2:15" s="11" customFormat="1" ht="13.5" customHeight="1">
      <c r="B27" s="36">
        <v>3</v>
      </c>
      <c r="C27" s="59" t="s">
        <v>7</v>
      </c>
      <c r="D27" s="59"/>
      <c r="E27" s="27" t="s">
        <v>4</v>
      </c>
      <c r="F27" s="37">
        <v>101515.54</v>
      </c>
      <c r="G27" s="48"/>
      <c r="H27" s="42"/>
      <c r="I27" s="42"/>
      <c r="J27" s="42"/>
      <c r="K27" s="42"/>
      <c r="L27" s="42"/>
      <c r="M27" s="42"/>
      <c r="N27" s="42"/>
      <c r="O27" s="42"/>
    </row>
    <row r="28" spans="2:15" s="11" customFormat="1" ht="13.5" customHeight="1">
      <c r="B28" s="67">
        <v>4</v>
      </c>
      <c r="C28" s="69" t="s">
        <v>8</v>
      </c>
      <c r="D28" s="70"/>
      <c r="E28" s="67" t="s">
        <v>4</v>
      </c>
      <c r="F28" s="81">
        <f>326686.56-5337.47</f>
        <v>321349.09</v>
      </c>
      <c r="G28" s="48"/>
      <c r="H28" s="42"/>
      <c r="I28" s="42"/>
      <c r="J28" s="42"/>
      <c r="K28" s="42"/>
      <c r="L28" s="42"/>
      <c r="M28" s="42"/>
      <c r="N28" s="42"/>
      <c r="O28" s="42"/>
    </row>
    <row r="29" spans="2:15" s="11" customFormat="1" ht="35.25" customHeight="1">
      <c r="B29" s="68"/>
      <c r="C29" s="53" t="s">
        <v>29</v>
      </c>
      <c r="D29" s="54"/>
      <c r="E29" s="68"/>
      <c r="F29" s="82"/>
      <c r="G29" s="48"/>
      <c r="H29" s="42"/>
      <c r="I29" s="42"/>
      <c r="J29" s="42"/>
      <c r="K29" s="42"/>
      <c r="L29" s="42"/>
      <c r="M29" s="42"/>
      <c r="N29" s="42"/>
      <c r="O29" s="42"/>
    </row>
    <row r="30" spans="2:15" s="11" customFormat="1" ht="13.5" customHeight="1">
      <c r="B30" s="65">
        <v>5</v>
      </c>
      <c r="C30" s="59" t="s">
        <v>9</v>
      </c>
      <c r="D30" s="59"/>
      <c r="E30" s="65" t="s">
        <v>4</v>
      </c>
      <c r="F30" s="66">
        <f>F28*0.202</f>
        <v>64912.516180000006</v>
      </c>
      <c r="G30" s="48"/>
      <c r="H30" s="42"/>
      <c r="I30" s="42"/>
      <c r="J30" s="42"/>
      <c r="K30" s="42"/>
      <c r="L30" s="42"/>
      <c r="M30" s="42"/>
      <c r="N30" s="42"/>
      <c r="O30" s="42"/>
    </row>
    <row r="31" spans="2:15" s="11" customFormat="1" ht="33.75" customHeight="1">
      <c r="B31" s="65"/>
      <c r="C31" s="53" t="s">
        <v>29</v>
      </c>
      <c r="D31" s="54"/>
      <c r="E31" s="65"/>
      <c r="F31" s="66"/>
      <c r="G31" s="48"/>
      <c r="H31" s="42"/>
      <c r="I31" s="42"/>
      <c r="J31" s="42"/>
      <c r="K31" s="42"/>
      <c r="L31" s="42"/>
      <c r="M31" s="42"/>
      <c r="N31" s="42"/>
      <c r="O31" s="42"/>
    </row>
    <row r="32" spans="2:15" s="11" customFormat="1" ht="13.5" customHeight="1">
      <c r="B32" s="36">
        <v>6</v>
      </c>
      <c r="C32" s="59" t="s">
        <v>24</v>
      </c>
      <c r="D32" s="59"/>
      <c r="E32" s="27" t="s">
        <v>4</v>
      </c>
      <c r="F32" s="37">
        <v>18951.68</v>
      </c>
      <c r="G32" s="48"/>
      <c r="H32" s="42"/>
      <c r="I32" s="42"/>
      <c r="J32" s="42"/>
      <c r="K32" s="42"/>
      <c r="L32" s="42"/>
      <c r="M32" s="42"/>
      <c r="N32" s="42"/>
      <c r="O32" s="42"/>
    </row>
    <row r="33" spans="2:15" s="11" customFormat="1" ht="13.5" customHeight="1">
      <c r="B33" s="36">
        <v>7</v>
      </c>
      <c r="C33" s="59" t="s">
        <v>10</v>
      </c>
      <c r="D33" s="59"/>
      <c r="E33" s="27" t="s">
        <v>4</v>
      </c>
      <c r="F33" s="37">
        <f>1372.98+919.8</f>
        <v>2292.7799999999997</v>
      </c>
      <c r="G33" s="48"/>
      <c r="H33" s="42"/>
      <c r="I33" s="42"/>
      <c r="J33" s="42"/>
      <c r="K33" s="42"/>
      <c r="L33" s="42"/>
      <c r="M33" s="42"/>
      <c r="N33" s="42"/>
      <c r="O33" s="42"/>
    </row>
    <row r="34" spans="2:15" s="11" customFormat="1" ht="13.5" customHeight="1">
      <c r="B34" s="36">
        <v>8</v>
      </c>
      <c r="C34" s="59" t="s">
        <v>11</v>
      </c>
      <c r="D34" s="59"/>
      <c r="E34" s="27" t="s">
        <v>4</v>
      </c>
      <c r="F34" s="37">
        <v>96.36</v>
      </c>
      <c r="G34" s="48"/>
      <c r="H34" s="42"/>
      <c r="I34" s="42"/>
      <c r="J34" s="42"/>
      <c r="K34" s="42"/>
      <c r="L34" s="42"/>
      <c r="M34" s="42"/>
      <c r="N34" s="42"/>
      <c r="O34" s="42"/>
    </row>
    <row r="35" spans="2:15" s="11" customFormat="1" ht="13.5" customHeight="1">
      <c r="B35" s="36">
        <v>9</v>
      </c>
      <c r="C35" s="59" t="s">
        <v>39</v>
      </c>
      <c r="D35" s="59"/>
      <c r="E35" s="27" t="s">
        <v>4</v>
      </c>
      <c r="F35" s="37">
        <f>30.15+119.15+58.29</f>
        <v>207.59</v>
      </c>
      <c r="G35" s="48"/>
      <c r="H35" s="42"/>
      <c r="I35" s="42"/>
      <c r="J35" s="42"/>
      <c r="K35" s="42"/>
      <c r="L35" s="42"/>
      <c r="M35" s="42"/>
      <c r="N35" s="42"/>
      <c r="O35" s="42"/>
    </row>
    <row r="36" spans="2:15" s="11" customFormat="1" ht="13.5" customHeight="1">
      <c r="B36" s="36">
        <v>10</v>
      </c>
      <c r="C36" s="59" t="s">
        <v>23</v>
      </c>
      <c r="D36" s="59"/>
      <c r="E36" s="27" t="s">
        <v>4</v>
      </c>
      <c r="F36" s="37">
        <f>0.09*12*F7*1.202</f>
        <v>6415.636536</v>
      </c>
      <c r="G36" s="48"/>
      <c r="H36" s="51"/>
      <c r="I36" s="42"/>
      <c r="J36" s="42"/>
      <c r="K36" s="42"/>
      <c r="L36" s="42"/>
      <c r="M36" s="42"/>
      <c r="N36" s="42"/>
      <c r="O36" s="42"/>
    </row>
    <row r="37" spans="2:15" s="11" customFormat="1" ht="13.5" customHeight="1">
      <c r="B37" s="36">
        <v>11</v>
      </c>
      <c r="C37" s="59" t="s">
        <v>12</v>
      </c>
      <c r="D37" s="59"/>
      <c r="E37" s="27" t="s">
        <v>4</v>
      </c>
      <c r="F37" s="37">
        <f>256.7+46.81</f>
        <v>303.51</v>
      </c>
      <c r="G37" s="48"/>
      <c r="H37" s="42"/>
      <c r="I37" s="42"/>
      <c r="J37" s="42"/>
      <c r="K37" s="42"/>
      <c r="L37" s="42"/>
      <c r="M37" s="42"/>
      <c r="N37" s="42"/>
      <c r="O37" s="42"/>
    </row>
    <row r="38" spans="2:15" s="11" customFormat="1" ht="30" customHeight="1">
      <c r="B38" s="36">
        <v>12</v>
      </c>
      <c r="C38" s="60" t="s">
        <v>25</v>
      </c>
      <c r="D38" s="61"/>
      <c r="E38" s="27" t="s">
        <v>4</v>
      </c>
      <c r="F38" s="37">
        <v>6240</v>
      </c>
      <c r="G38" s="48"/>
      <c r="H38" s="42"/>
      <c r="I38" s="42"/>
      <c r="J38" s="42"/>
      <c r="K38" s="42"/>
      <c r="L38" s="42"/>
      <c r="M38" s="42"/>
      <c r="N38" s="42"/>
      <c r="O38" s="42"/>
    </row>
    <row r="39" spans="2:15" s="11" customFormat="1" ht="30" customHeight="1">
      <c r="B39" s="36">
        <v>13</v>
      </c>
      <c r="C39" s="60" t="s">
        <v>26</v>
      </c>
      <c r="D39" s="62"/>
      <c r="E39" s="27" t="s">
        <v>4</v>
      </c>
      <c r="F39" s="37">
        <v>383.76</v>
      </c>
      <c r="G39" s="48"/>
      <c r="H39" s="42"/>
      <c r="I39" s="42"/>
      <c r="J39" s="42"/>
      <c r="K39" s="42"/>
      <c r="L39" s="42"/>
      <c r="M39" s="42"/>
      <c r="N39" s="42"/>
      <c r="O39" s="42"/>
    </row>
    <row r="40" spans="2:15" s="11" customFormat="1" ht="18" customHeight="1">
      <c r="B40" s="36">
        <v>14</v>
      </c>
      <c r="C40" s="56" t="s">
        <v>41</v>
      </c>
      <c r="D40" s="57"/>
      <c r="E40" s="27" t="s">
        <v>4</v>
      </c>
      <c r="F40" s="37">
        <f>17280</f>
        <v>17280</v>
      </c>
      <c r="G40" s="48"/>
      <c r="H40" s="42"/>
      <c r="I40" s="42"/>
      <c r="J40" s="42"/>
      <c r="K40" s="42"/>
      <c r="L40" s="42"/>
      <c r="M40" s="42"/>
      <c r="N40" s="42"/>
      <c r="O40" s="42"/>
    </row>
    <row r="41" spans="2:15" s="16" customFormat="1" ht="13.5" customHeight="1">
      <c r="B41" s="36">
        <v>15</v>
      </c>
      <c r="C41" s="59" t="s">
        <v>13</v>
      </c>
      <c r="D41" s="59"/>
      <c r="E41" s="27" t="s">
        <v>4</v>
      </c>
      <c r="F41" s="37">
        <v>51769.48</v>
      </c>
      <c r="G41" s="46"/>
      <c r="H41" s="44"/>
      <c r="I41" s="44"/>
      <c r="J41" s="44"/>
      <c r="K41" s="44"/>
      <c r="L41" s="44"/>
      <c r="M41" s="44"/>
      <c r="N41" s="44"/>
      <c r="O41" s="44"/>
    </row>
    <row r="42" spans="2:15" s="16" customFormat="1" ht="13.5" customHeight="1">
      <c r="B42" s="36">
        <v>16</v>
      </c>
      <c r="C42" s="59" t="s">
        <v>14</v>
      </c>
      <c r="D42" s="59"/>
      <c r="E42" s="27" t="s">
        <v>4</v>
      </c>
      <c r="F42" s="37">
        <v>208753.51</v>
      </c>
      <c r="G42" s="46"/>
      <c r="H42" s="44"/>
      <c r="I42" s="44"/>
      <c r="J42" s="44"/>
      <c r="K42" s="44"/>
      <c r="L42" s="44"/>
      <c r="M42" s="44"/>
      <c r="N42" s="44"/>
      <c r="O42" s="44"/>
    </row>
    <row r="43" spans="2:15" s="16" customFormat="1" ht="13.5" customHeight="1">
      <c r="B43" s="36">
        <v>17</v>
      </c>
      <c r="C43" s="59" t="s">
        <v>21</v>
      </c>
      <c r="D43" s="59"/>
      <c r="E43" s="27" t="s">
        <v>4</v>
      </c>
      <c r="F43" s="37">
        <f>SUM(F44:F46)</f>
        <v>25477.06</v>
      </c>
      <c r="G43" s="48"/>
      <c r="H43" s="44"/>
      <c r="I43" s="44"/>
      <c r="J43" s="44"/>
      <c r="K43" s="44"/>
      <c r="L43" s="44"/>
      <c r="M43" s="44"/>
      <c r="N43" s="44"/>
      <c r="O43" s="44"/>
    </row>
    <row r="44" spans="2:15" s="11" customFormat="1" ht="12" customHeight="1">
      <c r="B44" s="38"/>
      <c r="C44" s="55" t="s">
        <v>22</v>
      </c>
      <c r="D44" s="55"/>
      <c r="E44" s="24" t="s">
        <v>4</v>
      </c>
      <c r="F44" s="39">
        <v>22943.47</v>
      </c>
      <c r="G44" s="48"/>
      <c r="H44" s="42"/>
      <c r="I44" s="42"/>
      <c r="J44" s="42"/>
      <c r="K44" s="42"/>
      <c r="L44" s="42"/>
      <c r="M44" s="42"/>
      <c r="N44" s="42"/>
      <c r="O44" s="42"/>
    </row>
    <row r="45" spans="2:15" s="11" customFormat="1" ht="12" customHeight="1">
      <c r="B45" s="38"/>
      <c r="C45" s="53" t="s">
        <v>40</v>
      </c>
      <c r="D45" s="54"/>
      <c r="E45" s="24"/>
      <c r="F45" s="39">
        <v>2503.2</v>
      </c>
      <c r="G45" s="48"/>
      <c r="H45" s="42"/>
      <c r="I45" s="42"/>
      <c r="J45" s="42"/>
      <c r="K45" s="42"/>
      <c r="L45" s="42"/>
      <c r="M45" s="42"/>
      <c r="N45" s="42"/>
      <c r="O45" s="42"/>
    </row>
    <row r="46" spans="2:15" s="11" customFormat="1" ht="13.5" customHeight="1">
      <c r="B46" s="38"/>
      <c r="C46" s="55" t="s">
        <v>15</v>
      </c>
      <c r="D46" s="55"/>
      <c r="E46" s="24" t="s">
        <v>4</v>
      </c>
      <c r="F46" s="39">
        <v>30.39</v>
      </c>
      <c r="G46" s="50"/>
      <c r="H46" s="42"/>
      <c r="I46" s="42"/>
      <c r="J46" s="42"/>
      <c r="K46" s="42"/>
      <c r="L46" s="42"/>
      <c r="M46" s="42"/>
      <c r="N46" s="42"/>
      <c r="O46" s="42"/>
    </row>
    <row r="47" spans="2:15" s="16" customFormat="1" ht="13.5" customHeight="1">
      <c r="B47" s="36">
        <v>18</v>
      </c>
      <c r="C47" s="59" t="s">
        <v>36</v>
      </c>
      <c r="D47" s="59"/>
      <c r="E47" s="27" t="s">
        <v>4</v>
      </c>
      <c r="F47" s="37">
        <f>21820.93+82.34</f>
        <v>21903.27</v>
      </c>
      <c r="G47" s="48"/>
      <c r="H47" s="44"/>
      <c r="I47" s="44"/>
      <c r="J47" s="44"/>
      <c r="K47" s="44"/>
      <c r="L47" s="44"/>
      <c r="M47" s="44"/>
      <c r="N47" s="44"/>
      <c r="O47" s="44"/>
    </row>
    <row r="48" spans="2:15" s="11" customFormat="1" ht="13.5" customHeight="1">
      <c r="B48" s="58" t="s">
        <v>16</v>
      </c>
      <c r="C48" s="58"/>
      <c r="D48" s="58"/>
      <c r="E48" s="40" t="s">
        <v>4</v>
      </c>
      <c r="F48" s="41">
        <f>F15-F23</f>
        <v>-72732.96271600004</v>
      </c>
      <c r="G48" s="48"/>
      <c r="H48" s="42"/>
      <c r="I48" s="42"/>
      <c r="J48" s="42"/>
      <c r="K48" s="42"/>
      <c r="L48" s="42"/>
      <c r="M48" s="42"/>
      <c r="N48" s="42"/>
      <c r="O48" s="42"/>
    </row>
    <row r="49" spans="2:15" s="11" customFormat="1" ht="13.5" customHeight="1">
      <c r="B49" s="30"/>
      <c r="C49" s="30"/>
      <c r="D49" s="30"/>
      <c r="E49" s="31"/>
      <c r="F49" s="32"/>
      <c r="G49" s="43"/>
      <c r="H49" s="42"/>
      <c r="I49" s="42"/>
      <c r="J49" s="42"/>
      <c r="K49" s="42"/>
      <c r="L49" s="42"/>
      <c r="M49" s="42"/>
      <c r="N49" s="42"/>
      <c r="O49" s="42"/>
    </row>
    <row r="50" spans="2:15" s="11" customFormat="1" ht="13.5" customHeight="1">
      <c r="B50" s="30"/>
      <c r="C50" s="30"/>
      <c r="D50" s="30"/>
      <c r="E50" s="31"/>
      <c r="F50" s="32"/>
      <c r="G50" s="43"/>
      <c r="H50" s="42"/>
      <c r="I50" s="42"/>
      <c r="J50" s="42"/>
      <c r="K50" s="42"/>
      <c r="L50" s="42"/>
      <c r="M50" s="42"/>
      <c r="N50" s="42"/>
      <c r="O50" s="42"/>
    </row>
    <row r="51" spans="2:15" s="11" customFormat="1" ht="15.75">
      <c r="B51" s="79" t="s">
        <v>30</v>
      </c>
      <c r="C51" s="80"/>
      <c r="D51" s="80"/>
      <c r="E51" s="30"/>
      <c r="F51" s="33"/>
      <c r="G51" s="43"/>
      <c r="H51" s="42"/>
      <c r="I51" s="42"/>
      <c r="J51" s="42"/>
      <c r="K51" s="42"/>
      <c r="L51" s="42"/>
      <c r="M51" s="42"/>
      <c r="N51" s="42"/>
      <c r="O51" s="42"/>
    </row>
    <row r="52" spans="2:15" s="11" customFormat="1" ht="15.75">
      <c r="B52" s="34"/>
      <c r="C52" s="34"/>
      <c r="D52" s="34"/>
      <c r="E52" s="35"/>
      <c r="F52" s="35"/>
      <c r="G52" s="45"/>
      <c r="H52" s="42"/>
      <c r="I52" s="42"/>
      <c r="J52" s="42"/>
      <c r="K52" s="42"/>
      <c r="L52" s="42"/>
      <c r="M52" s="42"/>
      <c r="N52" s="42"/>
      <c r="O52" s="42"/>
    </row>
    <row r="53" spans="2:15" s="11" customFormat="1" ht="15.75">
      <c r="B53" s="34"/>
      <c r="C53" s="34"/>
      <c r="D53" s="34"/>
      <c r="E53" s="35"/>
      <c r="F53" s="35"/>
      <c r="G53" s="45"/>
      <c r="H53" s="42"/>
      <c r="I53" s="42"/>
      <c r="J53" s="42"/>
      <c r="K53" s="42"/>
      <c r="L53" s="42"/>
      <c r="M53" s="42"/>
      <c r="N53" s="42"/>
      <c r="O53" s="42"/>
    </row>
    <row r="54" spans="2:256" s="11" customFormat="1" ht="15.75">
      <c r="B54" s="34"/>
      <c r="C54" s="34"/>
      <c r="D54" s="34"/>
      <c r="E54" s="34"/>
      <c r="F54" s="35"/>
      <c r="G54" s="45"/>
      <c r="H54" s="42"/>
      <c r="I54" s="42"/>
      <c r="J54" s="42"/>
      <c r="K54" s="42"/>
      <c r="L54" s="42"/>
      <c r="M54" s="42"/>
      <c r="N54" s="42"/>
      <c r="O54" s="42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2:256" s="11" customFormat="1" ht="15.75">
      <c r="B55" s="34"/>
      <c r="C55" s="34"/>
      <c r="D55" s="34"/>
      <c r="E55" s="34"/>
      <c r="F55" s="35"/>
      <c r="G55" s="45"/>
      <c r="H55" s="42"/>
      <c r="I55" s="42"/>
      <c r="J55" s="42"/>
      <c r="K55" s="42"/>
      <c r="L55" s="42"/>
      <c r="M55" s="42"/>
      <c r="N55" s="42"/>
      <c r="O55" s="42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2:256" s="11" customFormat="1" ht="15.75">
      <c r="B56" s="34"/>
      <c r="C56" s="34"/>
      <c r="D56" s="34"/>
      <c r="E56" s="34"/>
      <c r="F56" s="35"/>
      <c r="G56" s="45"/>
      <c r="H56" s="42"/>
      <c r="I56" s="42"/>
      <c r="J56" s="42"/>
      <c r="K56" s="42"/>
      <c r="L56" s="42"/>
      <c r="M56" s="42"/>
      <c r="N56" s="42"/>
      <c r="O56" s="42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2:256" s="11" customFormat="1" ht="15.75">
      <c r="B57" s="34"/>
      <c r="C57" s="34"/>
      <c r="D57" s="34"/>
      <c r="E57" s="34"/>
      <c r="F57" s="35"/>
      <c r="G57" s="45"/>
      <c r="H57" s="42"/>
      <c r="I57" s="42"/>
      <c r="J57" s="42"/>
      <c r="K57" s="42"/>
      <c r="L57" s="42"/>
      <c r="M57" s="42"/>
      <c r="N57" s="42"/>
      <c r="O57" s="42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2:256" s="11" customFormat="1" ht="15.75">
      <c r="B58" s="34"/>
      <c r="C58" s="34"/>
      <c r="D58" s="34"/>
      <c r="E58" s="34"/>
      <c r="F58" s="35"/>
      <c r="G58" s="45"/>
      <c r="H58" s="42"/>
      <c r="I58" s="42"/>
      <c r="J58" s="42"/>
      <c r="K58" s="42"/>
      <c r="L58" s="42"/>
      <c r="M58" s="42"/>
      <c r="N58" s="42"/>
      <c r="O58" s="42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2:256" s="11" customFormat="1" ht="15.75">
      <c r="B59" s="34"/>
      <c r="C59" s="34"/>
      <c r="D59" s="34"/>
      <c r="E59" s="34"/>
      <c r="F59" s="35"/>
      <c r="G59" s="45"/>
      <c r="H59" s="42"/>
      <c r="I59" s="42"/>
      <c r="J59" s="42"/>
      <c r="K59" s="42"/>
      <c r="L59" s="42"/>
      <c r="M59" s="42"/>
      <c r="N59" s="42"/>
      <c r="O59" s="42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2:256" s="11" customFormat="1" ht="15.75">
      <c r="B60" s="34"/>
      <c r="C60" s="34"/>
      <c r="D60" s="34"/>
      <c r="E60" s="34"/>
      <c r="F60" s="35"/>
      <c r="G60" s="45"/>
      <c r="H60" s="42"/>
      <c r="I60" s="42"/>
      <c r="J60" s="42"/>
      <c r="K60" s="42"/>
      <c r="L60" s="42"/>
      <c r="M60" s="42"/>
      <c r="N60" s="42"/>
      <c r="O60" s="42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2:256" s="11" customFormat="1" ht="15.75">
      <c r="B61" s="34"/>
      <c r="C61" s="34"/>
      <c r="D61" s="34"/>
      <c r="E61" s="34"/>
      <c r="F61" s="35"/>
      <c r="G61" s="45"/>
      <c r="H61" s="42"/>
      <c r="I61" s="42"/>
      <c r="J61" s="42"/>
      <c r="K61" s="42"/>
      <c r="L61" s="42"/>
      <c r="M61" s="42"/>
      <c r="N61" s="42"/>
      <c r="O61" s="42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2:256" s="11" customFormat="1" ht="15.75">
      <c r="B62" s="34"/>
      <c r="C62" s="34"/>
      <c r="D62" s="34"/>
      <c r="E62" s="34"/>
      <c r="F62" s="35"/>
      <c r="G62" s="45"/>
      <c r="H62" s="42"/>
      <c r="I62" s="42"/>
      <c r="J62" s="42"/>
      <c r="K62" s="42"/>
      <c r="L62" s="42"/>
      <c r="M62" s="42"/>
      <c r="N62" s="42"/>
      <c r="O62" s="42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2:256" s="11" customFormat="1" ht="15.75">
      <c r="B63" s="34"/>
      <c r="C63" s="34"/>
      <c r="D63" s="34"/>
      <c r="E63" s="34"/>
      <c r="F63" s="35"/>
      <c r="G63" s="45"/>
      <c r="H63" s="42"/>
      <c r="I63" s="42"/>
      <c r="J63" s="42"/>
      <c r="K63" s="42"/>
      <c r="L63" s="42"/>
      <c r="M63" s="42"/>
      <c r="N63" s="42"/>
      <c r="O63" s="42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2:256" s="11" customFormat="1" ht="15.75">
      <c r="B64" s="34"/>
      <c r="C64" s="34"/>
      <c r="D64" s="34"/>
      <c r="E64" s="34"/>
      <c r="F64" s="35"/>
      <c r="G64" s="45"/>
      <c r="H64" s="42"/>
      <c r="I64" s="42"/>
      <c r="J64" s="42"/>
      <c r="K64" s="42"/>
      <c r="L64" s="42"/>
      <c r="M64" s="42"/>
      <c r="N64" s="42"/>
      <c r="O64" s="42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2:256" s="11" customFormat="1" ht="15.75">
      <c r="B65" s="34"/>
      <c r="C65" s="34"/>
      <c r="D65" s="34"/>
      <c r="E65" s="34"/>
      <c r="F65" s="35"/>
      <c r="G65" s="45"/>
      <c r="H65" s="42"/>
      <c r="I65" s="42"/>
      <c r="J65" s="42"/>
      <c r="K65" s="42"/>
      <c r="L65" s="42"/>
      <c r="M65" s="42"/>
      <c r="N65" s="42"/>
      <c r="O65" s="42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2:256" s="11" customFormat="1" ht="15.75">
      <c r="B66" s="34"/>
      <c r="C66" s="34"/>
      <c r="D66" s="34"/>
      <c r="E66" s="34"/>
      <c r="F66" s="35"/>
      <c r="G66" s="45"/>
      <c r="H66" s="42"/>
      <c r="I66" s="42"/>
      <c r="J66" s="42"/>
      <c r="K66" s="42"/>
      <c r="L66" s="42"/>
      <c r="M66" s="42"/>
      <c r="N66" s="42"/>
      <c r="O66" s="42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2:256" s="11" customFormat="1" ht="15.75">
      <c r="B67" s="34"/>
      <c r="C67" s="34"/>
      <c r="D67" s="34"/>
      <c r="E67" s="34"/>
      <c r="F67" s="35"/>
      <c r="G67" s="45"/>
      <c r="H67" s="42"/>
      <c r="I67" s="42"/>
      <c r="J67" s="42"/>
      <c r="K67" s="42"/>
      <c r="L67" s="42"/>
      <c r="M67" s="42"/>
      <c r="N67" s="42"/>
      <c r="O67" s="42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2:256" s="11" customFormat="1" ht="15.75">
      <c r="B68" s="34"/>
      <c r="C68" s="34"/>
      <c r="D68" s="34"/>
      <c r="E68" s="34"/>
      <c r="F68" s="35"/>
      <c r="G68" s="45"/>
      <c r="H68" s="42"/>
      <c r="I68" s="42"/>
      <c r="J68" s="42"/>
      <c r="K68" s="42"/>
      <c r="L68" s="42"/>
      <c r="M68" s="42"/>
      <c r="N68" s="42"/>
      <c r="O68" s="42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2:256" s="11" customFormat="1" ht="15.75">
      <c r="B69" s="34"/>
      <c r="C69" s="34"/>
      <c r="D69" s="34"/>
      <c r="E69" s="34"/>
      <c r="F69" s="35"/>
      <c r="G69" s="45"/>
      <c r="H69" s="42"/>
      <c r="I69" s="42"/>
      <c r="J69" s="42"/>
      <c r="K69" s="42"/>
      <c r="L69" s="42"/>
      <c r="M69" s="42"/>
      <c r="N69" s="42"/>
      <c r="O69" s="42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2:256" s="11" customFormat="1" ht="15.75">
      <c r="B70" s="34"/>
      <c r="C70" s="34"/>
      <c r="D70" s="34"/>
      <c r="E70" s="34"/>
      <c r="F70" s="35"/>
      <c r="G70" s="45"/>
      <c r="H70" s="42"/>
      <c r="I70" s="42"/>
      <c r="J70" s="42"/>
      <c r="K70" s="42"/>
      <c r="L70" s="42"/>
      <c r="M70" s="42"/>
      <c r="N70" s="42"/>
      <c r="O70" s="42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2:256" s="11" customFormat="1" ht="15.75">
      <c r="B71" s="34"/>
      <c r="C71" s="34"/>
      <c r="D71" s="34"/>
      <c r="E71" s="34"/>
      <c r="F71" s="35"/>
      <c r="G71" s="45"/>
      <c r="H71" s="42"/>
      <c r="I71" s="42"/>
      <c r="J71" s="42"/>
      <c r="K71" s="42"/>
      <c r="L71" s="42"/>
      <c r="M71" s="42"/>
      <c r="N71" s="42"/>
      <c r="O71" s="42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</row>
    <row r="72" spans="2:256" s="11" customFormat="1" ht="15.75">
      <c r="B72" s="34"/>
      <c r="C72" s="34"/>
      <c r="D72" s="34"/>
      <c r="E72" s="34"/>
      <c r="F72" s="35"/>
      <c r="G72" s="45"/>
      <c r="H72" s="42"/>
      <c r="I72" s="42"/>
      <c r="J72" s="42"/>
      <c r="K72" s="42"/>
      <c r="L72" s="42"/>
      <c r="M72" s="42"/>
      <c r="N72" s="42"/>
      <c r="O72" s="42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</row>
    <row r="73" spans="2:256" s="11" customFormat="1" ht="15.75">
      <c r="B73" s="34"/>
      <c r="C73" s="34"/>
      <c r="D73" s="34"/>
      <c r="E73" s="34"/>
      <c r="F73" s="35"/>
      <c r="G73" s="45"/>
      <c r="H73" s="42"/>
      <c r="I73" s="42"/>
      <c r="J73" s="42"/>
      <c r="K73" s="42"/>
      <c r="L73" s="42"/>
      <c r="M73" s="42"/>
      <c r="N73" s="42"/>
      <c r="O73" s="42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</row>
    <row r="74" spans="2:256" s="11" customFormat="1" ht="15.75">
      <c r="B74" s="34"/>
      <c r="C74" s="34"/>
      <c r="D74" s="34"/>
      <c r="E74" s="34"/>
      <c r="F74" s="35"/>
      <c r="G74" s="45"/>
      <c r="H74" s="42"/>
      <c r="I74" s="42"/>
      <c r="J74" s="42"/>
      <c r="K74" s="42"/>
      <c r="L74" s="42"/>
      <c r="M74" s="42"/>
      <c r="N74" s="42"/>
      <c r="O74" s="42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</row>
    <row r="75" spans="2:256" s="11" customFormat="1" ht="15.75">
      <c r="B75" s="34"/>
      <c r="C75" s="34"/>
      <c r="D75" s="34"/>
      <c r="E75" s="34"/>
      <c r="F75" s="35"/>
      <c r="G75" s="45"/>
      <c r="H75" s="42"/>
      <c r="I75" s="42"/>
      <c r="J75" s="42"/>
      <c r="K75" s="42"/>
      <c r="L75" s="42"/>
      <c r="M75" s="42"/>
      <c r="N75" s="42"/>
      <c r="O75" s="42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</row>
    <row r="76" spans="2:256" s="11" customFormat="1" ht="15.75">
      <c r="B76" s="34"/>
      <c r="C76" s="34"/>
      <c r="D76" s="34"/>
      <c r="E76" s="34"/>
      <c r="F76" s="35"/>
      <c r="G76" s="45"/>
      <c r="H76" s="42"/>
      <c r="I76" s="42"/>
      <c r="J76" s="42"/>
      <c r="K76" s="42"/>
      <c r="L76" s="42"/>
      <c r="M76" s="42"/>
      <c r="N76" s="42"/>
      <c r="O76" s="42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</row>
    <row r="77" spans="2:256" s="11" customFormat="1" ht="15.75">
      <c r="B77" s="34"/>
      <c r="C77" s="34"/>
      <c r="D77" s="34"/>
      <c r="E77" s="34"/>
      <c r="F77" s="35"/>
      <c r="G77" s="45"/>
      <c r="H77" s="42"/>
      <c r="I77" s="42"/>
      <c r="J77" s="42"/>
      <c r="K77" s="42"/>
      <c r="L77" s="42"/>
      <c r="M77" s="42"/>
      <c r="N77" s="42"/>
      <c r="O77" s="42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</row>
    <row r="78" spans="2:256" s="11" customFormat="1" ht="15.75">
      <c r="B78" s="34"/>
      <c r="C78" s="34"/>
      <c r="D78" s="34"/>
      <c r="E78" s="34"/>
      <c r="F78" s="35"/>
      <c r="G78" s="45"/>
      <c r="H78" s="42"/>
      <c r="I78" s="42"/>
      <c r="J78" s="42"/>
      <c r="K78" s="42"/>
      <c r="L78" s="42"/>
      <c r="M78" s="42"/>
      <c r="N78" s="42"/>
      <c r="O78" s="42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</row>
    <row r="79" spans="2:256" s="11" customFormat="1" ht="15.75">
      <c r="B79" s="34"/>
      <c r="C79" s="34"/>
      <c r="D79" s="34"/>
      <c r="E79" s="34"/>
      <c r="F79" s="35"/>
      <c r="G79" s="45"/>
      <c r="H79" s="42"/>
      <c r="I79" s="42"/>
      <c r="J79" s="42"/>
      <c r="K79" s="42"/>
      <c r="L79" s="42"/>
      <c r="M79" s="42"/>
      <c r="N79" s="42"/>
      <c r="O79" s="42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</row>
    <row r="80" spans="2:256" s="11" customFormat="1" ht="15.75">
      <c r="B80" s="34"/>
      <c r="C80" s="34"/>
      <c r="D80" s="34"/>
      <c r="E80" s="34"/>
      <c r="F80" s="35"/>
      <c r="G80" s="45"/>
      <c r="H80" s="42"/>
      <c r="I80" s="42"/>
      <c r="J80" s="42"/>
      <c r="K80" s="42"/>
      <c r="L80" s="42"/>
      <c r="M80" s="42"/>
      <c r="N80" s="42"/>
      <c r="O80" s="42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</row>
    <row r="81" spans="2:256" s="11" customFormat="1" ht="15.75">
      <c r="B81" s="34"/>
      <c r="C81" s="34"/>
      <c r="D81" s="34"/>
      <c r="E81" s="34"/>
      <c r="F81" s="35"/>
      <c r="G81" s="45"/>
      <c r="H81" s="42"/>
      <c r="I81" s="42"/>
      <c r="J81" s="42"/>
      <c r="K81" s="42"/>
      <c r="L81" s="42"/>
      <c r="M81" s="42"/>
      <c r="N81" s="42"/>
      <c r="O81" s="42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</row>
    <row r="82" spans="2:256" s="11" customFormat="1" ht="15.75">
      <c r="B82" s="34"/>
      <c r="C82" s="34"/>
      <c r="D82" s="34"/>
      <c r="E82" s="34"/>
      <c r="F82" s="35"/>
      <c r="G82" s="45"/>
      <c r="H82" s="42"/>
      <c r="I82" s="42"/>
      <c r="J82" s="42"/>
      <c r="K82" s="42"/>
      <c r="L82" s="42"/>
      <c r="M82" s="42"/>
      <c r="N82" s="42"/>
      <c r="O82" s="42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2:256" s="11" customFormat="1" ht="15.75">
      <c r="B83" s="34"/>
      <c r="C83" s="34"/>
      <c r="D83" s="34"/>
      <c r="E83" s="34"/>
      <c r="F83" s="35"/>
      <c r="G83" s="45"/>
      <c r="H83" s="42"/>
      <c r="I83" s="42"/>
      <c r="J83" s="42"/>
      <c r="K83" s="42"/>
      <c r="L83" s="42"/>
      <c r="M83" s="42"/>
      <c r="N83" s="42"/>
      <c r="O83" s="42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2:256" s="11" customFormat="1" ht="15.75">
      <c r="B84" s="34"/>
      <c r="C84" s="34"/>
      <c r="D84" s="34"/>
      <c r="E84" s="34"/>
      <c r="F84" s="35"/>
      <c r="G84" s="45"/>
      <c r="H84" s="42"/>
      <c r="I84" s="42"/>
      <c r="J84" s="42"/>
      <c r="K84" s="42"/>
      <c r="L84" s="42"/>
      <c r="M84" s="42"/>
      <c r="N84" s="42"/>
      <c r="O84" s="42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2:256" s="11" customFormat="1" ht="15.75">
      <c r="B85" s="34"/>
      <c r="C85" s="34"/>
      <c r="D85" s="34"/>
      <c r="E85" s="34"/>
      <c r="F85" s="35"/>
      <c r="G85" s="45"/>
      <c r="H85" s="42"/>
      <c r="I85" s="42"/>
      <c r="J85" s="42"/>
      <c r="K85" s="42"/>
      <c r="L85" s="42"/>
      <c r="M85" s="42"/>
      <c r="N85" s="42"/>
      <c r="O85" s="42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2:256" s="11" customFormat="1" ht="15.75">
      <c r="B86" s="34"/>
      <c r="C86" s="34"/>
      <c r="D86" s="34"/>
      <c r="E86" s="34"/>
      <c r="F86" s="35"/>
      <c r="G86" s="45"/>
      <c r="H86" s="42"/>
      <c r="I86" s="42"/>
      <c r="J86" s="42"/>
      <c r="K86" s="42"/>
      <c r="L86" s="42"/>
      <c r="M86" s="42"/>
      <c r="N86" s="42"/>
      <c r="O86" s="42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2:256" s="11" customFormat="1" ht="15.75">
      <c r="B87" s="34"/>
      <c r="C87" s="34"/>
      <c r="D87" s="34"/>
      <c r="E87" s="34"/>
      <c r="F87" s="35"/>
      <c r="G87" s="45"/>
      <c r="H87" s="42"/>
      <c r="I87" s="42"/>
      <c r="J87" s="42"/>
      <c r="K87" s="42"/>
      <c r="L87" s="42"/>
      <c r="M87" s="42"/>
      <c r="N87" s="42"/>
      <c r="O87" s="42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2:256" s="11" customFormat="1" ht="15.75">
      <c r="B88" s="34"/>
      <c r="C88" s="34"/>
      <c r="D88" s="34"/>
      <c r="E88" s="34"/>
      <c r="F88" s="35"/>
      <c r="G88" s="45"/>
      <c r="H88" s="42"/>
      <c r="I88" s="42"/>
      <c r="J88" s="42"/>
      <c r="K88" s="42"/>
      <c r="L88" s="42"/>
      <c r="M88" s="42"/>
      <c r="N88" s="42"/>
      <c r="O88" s="42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2:256" s="11" customFormat="1" ht="15.75">
      <c r="B89" s="34"/>
      <c r="C89" s="34"/>
      <c r="D89" s="34"/>
      <c r="E89" s="34"/>
      <c r="F89" s="35"/>
      <c r="G89" s="45"/>
      <c r="H89" s="42"/>
      <c r="I89" s="42"/>
      <c r="J89" s="42"/>
      <c r="K89" s="42"/>
      <c r="L89" s="42"/>
      <c r="M89" s="42"/>
      <c r="N89" s="42"/>
      <c r="O89" s="42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2:256" s="11" customFormat="1" ht="15.75">
      <c r="B90" s="34"/>
      <c r="C90" s="34"/>
      <c r="D90" s="34"/>
      <c r="E90" s="34"/>
      <c r="F90" s="35"/>
      <c r="G90" s="45"/>
      <c r="H90" s="42"/>
      <c r="I90" s="42"/>
      <c r="J90" s="42"/>
      <c r="K90" s="42"/>
      <c r="L90" s="42"/>
      <c r="M90" s="42"/>
      <c r="N90" s="42"/>
      <c r="O90" s="42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2:256" s="11" customFormat="1" ht="15.75">
      <c r="B91" s="34"/>
      <c r="C91" s="34"/>
      <c r="D91" s="34"/>
      <c r="E91" s="34"/>
      <c r="F91" s="35"/>
      <c r="G91" s="45"/>
      <c r="H91" s="42"/>
      <c r="I91" s="42"/>
      <c r="J91" s="42"/>
      <c r="K91" s="42"/>
      <c r="L91" s="42"/>
      <c r="M91" s="42"/>
      <c r="N91" s="42"/>
      <c r="O91" s="42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2:256" s="11" customFormat="1" ht="15.75">
      <c r="B92" s="34"/>
      <c r="C92" s="34"/>
      <c r="D92" s="34"/>
      <c r="E92" s="34"/>
      <c r="F92" s="35"/>
      <c r="G92" s="45"/>
      <c r="H92" s="42"/>
      <c r="I92" s="42"/>
      <c r="J92" s="42"/>
      <c r="K92" s="42"/>
      <c r="L92" s="42"/>
      <c r="M92" s="42"/>
      <c r="N92" s="42"/>
      <c r="O92" s="42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2:256" s="11" customFormat="1" ht="15.75">
      <c r="B93" s="34"/>
      <c r="C93" s="34"/>
      <c r="D93" s="34"/>
      <c r="E93" s="34"/>
      <c r="F93" s="35"/>
      <c r="G93" s="3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2:256" s="11" customFormat="1" ht="15.75">
      <c r="B94" s="34"/>
      <c r="C94" s="34"/>
      <c r="D94" s="34"/>
      <c r="E94" s="34"/>
      <c r="F94" s="35"/>
      <c r="G94" s="3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2:256" s="11" customFormat="1" ht="15.75">
      <c r="B95" s="34"/>
      <c r="C95" s="34"/>
      <c r="D95" s="34"/>
      <c r="E95" s="34"/>
      <c r="F95" s="35"/>
      <c r="G95" s="3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2:256" s="11" customFormat="1" ht="15.75">
      <c r="B96" s="34"/>
      <c r="C96" s="34"/>
      <c r="D96" s="34"/>
      <c r="E96" s="34"/>
      <c r="F96" s="35"/>
      <c r="G96" s="3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2:256" s="11" customFormat="1" ht="15.75">
      <c r="B97" s="34"/>
      <c r="C97" s="34"/>
      <c r="D97" s="34"/>
      <c r="E97" s="34"/>
      <c r="F97" s="35"/>
      <c r="G97" s="3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2:256" s="11" customFormat="1" ht="15.75">
      <c r="B98" s="34"/>
      <c r="C98" s="34"/>
      <c r="D98" s="34"/>
      <c r="E98" s="34"/>
      <c r="F98" s="35"/>
      <c r="G98" s="3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2:256" s="11" customFormat="1" ht="15.75">
      <c r="B99" s="34"/>
      <c r="C99" s="34"/>
      <c r="D99" s="34"/>
      <c r="E99" s="34"/>
      <c r="F99" s="35"/>
      <c r="G99" s="3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2:256" s="11" customFormat="1" ht="15.75">
      <c r="B100" s="34"/>
      <c r="C100" s="34"/>
      <c r="D100" s="34"/>
      <c r="E100" s="34"/>
      <c r="F100" s="35"/>
      <c r="G100" s="3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2:256" s="11" customFormat="1" ht="15.75">
      <c r="B101" s="34"/>
      <c r="C101" s="34"/>
      <c r="D101" s="34"/>
      <c r="E101" s="34"/>
      <c r="F101" s="35"/>
      <c r="G101" s="3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2:256" s="11" customFormat="1" ht="15.75">
      <c r="B102" s="34"/>
      <c r="C102" s="34"/>
      <c r="D102" s="34"/>
      <c r="E102" s="34"/>
      <c r="F102" s="35"/>
      <c r="G102" s="3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2:256" s="11" customFormat="1" ht="15.75">
      <c r="B103" s="34"/>
      <c r="C103" s="34"/>
      <c r="D103" s="34"/>
      <c r="E103" s="34"/>
      <c r="F103" s="35"/>
      <c r="G103" s="3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2:256" s="11" customFormat="1" ht="15.75">
      <c r="B104" s="34"/>
      <c r="C104" s="34"/>
      <c r="D104" s="34"/>
      <c r="E104" s="34"/>
      <c r="F104" s="35"/>
      <c r="G104" s="3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2:256" s="11" customFormat="1" ht="15.75">
      <c r="B105" s="34"/>
      <c r="C105" s="34"/>
      <c r="D105" s="34"/>
      <c r="E105" s="34"/>
      <c r="F105" s="35"/>
      <c r="G105" s="3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2:256" s="11" customFormat="1" ht="15.75">
      <c r="B106" s="34"/>
      <c r="C106" s="34"/>
      <c r="D106" s="34"/>
      <c r="E106" s="34"/>
      <c r="F106" s="35"/>
      <c r="G106" s="3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pans="2:256" s="11" customFormat="1" ht="15.75">
      <c r="B107" s="34"/>
      <c r="C107" s="34"/>
      <c r="D107" s="34"/>
      <c r="E107" s="34"/>
      <c r="F107" s="35"/>
      <c r="G107" s="3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pans="2:256" s="11" customFormat="1" ht="15.75">
      <c r="B108" s="34"/>
      <c r="C108" s="34"/>
      <c r="D108" s="34"/>
      <c r="E108" s="34"/>
      <c r="F108" s="35"/>
      <c r="G108" s="3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</row>
    <row r="109" spans="2:256" s="11" customFormat="1" ht="15.75">
      <c r="B109" s="34"/>
      <c r="C109" s="34"/>
      <c r="D109" s="34"/>
      <c r="E109" s="34"/>
      <c r="F109" s="35"/>
      <c r="G109" s="3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  <c r="IV109" s="18"/>
    </row>
    <row r="110" spans="2:256" s="11" customFormat="1" ht="15.75">
      <c r="B110" s="34"/>
      <c r="C110" s="34"/>
      <c r="D110" s="34"/>
      <c r="E110" s="34"/>
      <c r="F110" s="35"/>
      <c r="G110" s="3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  <c r="IV110" s="18"/>
    </row>
    <row r="111" spans="2:256" s="11" customFormat="1" ht="15.75">
      <c r="B111" s="34"/>
      <c r="C111" s="34"/>
      <c r="D111" s="34"/>
      <c r="E111" s="34"/>
      <c r="F111" s="35"/>
      <c r="G111" s="3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  <c r="IV111" s="18"/>
    </row>
    <row r="112" spans="2:256" s="11" customFormat="1" ht="15.75">
      <c r="B112" s="34"/>
      <c r="C112" s="34"/>
      <c r="D112" s="34"/>
      <c r="E112" s="34"/>
      <c r="F112" s="35"/>
      <c r="G112" s="3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  <c r="IV112" s="18"/>
    </row>
    <row r="113" spans="2:256" s="11" customFormat="1" ht="15.75">
      <c r="B113" s="34"/>
      <c r="C113" s="34"/>
      <c r="D113" s="34"/>
      <c r="E113" s="34"/>
      <c r="F113" s="35"/>
      <c r="G113" s="3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  <c r="IV113" s="18"/>
    </row>
    <row r="114" spans="2:256" s="11" customFormat="1" ht="15.75">
      <c r="B114" s="34"/>
      <c r="C114" s="34"/>
      <c r="D114" s="34"/>
      <c r="E114" s="34"/>
      <c r="F114" s="35"/>
      <c r="G114" s="3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  <c r="IV114" s="18"/>
    </row>
    <row r="115" spans="2:256" s="11" customFormat="1" ht="15.75">
      <c r="B115" s="34"/>
      <c r="C115" s="34"/>
      <c r="D115" s="34"/>
      <c r="E115" s="34"/>
      <c r="F115" s="35"/>
      <c r="G115" s="3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  <c r="IV115" s="18"/>
    </row>
    <row r="116" spans="2:256" s="11" customFormat="1" ht="15.75">
      <c r="B116" s="34"/>
      <c r="C116" s="34"/>
      <c r="D116" s="34"/>
      <c r="E116" s="34"/>
      <c r="F116" s="35"/>
      <c r="G116" s="3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  <c r="IV116" s="18"/>
    </row>
    <row r="117" spans="2:256" s="11" customFormat="1" ht="15.75">
      <c r="B117" s="34"/>
      <c r="C117" s="34"/>
      <c r="D117" s="34"/>
      <c r="E117" s="34"/>
      <c r="F117" s="35"/>
      <c r="G117" s="3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  <c r="IV117" s="18"/>
    </row>
    <row r="118" spans="2:256" s="11" customFormat="1" ht="15.75">
      <c r="B118" s="34"/>
      <c r="C118" s="34"/>
      <c r="D118" s="34"/>
      <c r="E118" s="34"/>
      <c r="F118" s="35"/>
      <c r="G118" s="3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  <c r="IV118" s="18"/>
    </row>
    <row r="119" spans="2:256" s="11" customFormat="1" ht="15.75">
      <c r="B119" s="34"/>
      <c r="C119" s="34"/>
      <c r="D119" s="34"/>
      <c r="E119" s="34"/>
      <c r="F119" s="35"/>
      <c r="G119" s="3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 s="18"/>
    </row>
    <row r="120" spans="2:256" s="11" customFormat="1" ht="15.75">
      <c r="B120" s="34"/>
      <c r="C120" s="34"/>
      <c r="D120" s="34"/>
      <c r="E120" s="34"/>
      <c r="F120" s="35"/>
      <c r="G120" s="3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</row>
    <row r="121" spans="2:256" s="11" customFormat="1" ht="15.75">
      <c r="B121" s="34"/>
      <c r="C121" s="34"/>
      <c r="D121" s="34"/>
      <c r="E121" s="34"/>
      <c r="F121" s="35"/>
      <c r="G121" s="3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</row>
    <row r="122" spans="2:256" s="11" customFormat="1" ht="15.75">
      <c r="B122" s="34"/>
      <c r="C122" s="34"/>
      <c r="D122" s="34"/>
      <c r="E122" s="34"/>
      <c r="F122" s="35"/>
      <c r="G122" s="3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</row>
    <row r="123" spans="2:256" s="11" customFormat="1" ht="15.75">
      <c r="B123" s="34"/>
      <c r="C123" s="34"/>
      <c r="D123" s="34"/>
      <c r="E123" s="34"/>
      <c r="F123" s="35"/>
      <c r="G123" s="3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</row>
    <row r="124" spans="2:256" s="11" customFormat="1" ht="15.75">
      <c r="B124" s="34"/>
      <c r="C124" s="34"/>
      <c r="D124" s="34"/>
      <c r="E124" s="34"/>
      <c r="F124" s="35"/>
      <c r="G124" s="3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</row>
    <row r="125" spans="2:256" s="11" customFormat="1" ht="15.75">
      <c r="B125" s="34"/>
      <c r="C125" s="34"/>
      <c r="D125" s="34"/>
      <c r="E125" s="34"/>
      <c r="F125" s="35"/>
      <c r="G125" s="3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</row>
    <row r="126" spans="2:256" s="11" customFormat="1" ht="15.75">
      <c r="B126" s="34"/>
      <c r="C126" s="34"/>
      <c r="D126" s="34"/>
      <c r="E126" s="34"/>
      <c r="F126" s="35"/>
      <c r="G126" s="3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2:256" s="11" customFormat="1" ht="15.75">
      <c r="B127" s="34"/>
      <c r="C127" s="34"/>
      <c r="D127" s="34"/>
      <c r="E127" s="34"/>
      <c r="F127" s="35"/>
      <c r="G127" s="3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2:256" s="11" customFormat="1" ht="15.75">
      <c r="B128" s="34"/>
      <c r="C128" s="34"/>
      <c r="D128" s="34"/>
      <c r="E128" s="34"/>
      <c r="F128" s="35"/>
      <c r="G128" s="3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</row>
    <row r="129" spans="2:256" s="11" customFormat="1" ht="15.75">
      <c r="B129" s="34"/>
      <c r="C129" s="34"/>
      <c r="D129" s="34"/>
      <c r="E129" s="34"/>
      <c r="F129" s="35"/>
      <c r="G129" s="3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2:256" s="11" customFormat="1" ht="15.75">
      <c r="B130" s="34"/>
      <c r="C130" s="34"/>
      <c r="D130" s="34"/>
      <c r="E130" s="34"/>
      <c r="F130" s="35"/>
      <c r="G130" s="3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2:256" s="11" customFormat="1" ht="15.75">
      <c r="B131" s="34"/>
      <c r="C131" s="34"/>
      <c r="D131" s="34"/>
      <c r="E131" s="34"/>
      <c r="F131" s="35"/>
      <c r="G131" s="3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2:256" s="11" customFormat="1" ht="15.75">
      <c r="B132" s="34"/>
      <c r="C132" s="34"/>
      <c r="D132" s="34"/>
      <c r="E132" s="34"/>
      <c r="F132" s="35"/>
      <c r="G132" s="3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2:256" s="11" customFormat="1" ht="15.75">
      <c r="B133" s="34"/>
      <c r="C133" s="34"/>
      <c r="D133" s="34"/>
      <c r="E133" s="34"/>
      <c r="F133" s="35"/>
      <c r="G133" s="3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2:256" s="11" customFormat="1" ht="15.75">
      <c r="B134" s="34"/>
      <c r="C134" s="34"/>
      <c r="D134" s="34"/>
      <c r="E134" s="34"/>
      <c r="F134" s="35"/>
      <c r="G134" s="3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2:256" s="11" customFormat="1" ht="15.75">
      <c r="B135" s="34"/>
      <c r="C135" s="34"/>
      <c r="D135" s="34"/>
      <c r="E135" s="34"/>
      <c r="F135" s="35"/>
      <c r="G135" s="3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2:256" s="11" customFormat="1" ht="15.75">
      <c r="B136" s="34"/>
      <c r="C136" s="34"/>
      <c r="D136" s="34"/>
      <c r="E136" s="34"/>
      <c r="F136" s="35"/>
      <c r="G136" s="3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2:256" s="11" customFormat="1" ht="15.75">
      <c r="B137" s="34"/>
      <c r="C137" s="34"/>
      <c r="D137" s="34"/>
      <c r="E137" s="34"/>
      <c r="F137" s="35"/>
      <c r="G137" s="3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2:256" s="11" customFormat="1" ht="15.75">
      <c r="B138" s="34"/>
      <c r="C138" s="34"/>
      <c r="D138" s="34"/>
      <c r="E138" s="34"/>
      <c r="F138" s="35"/>
      <c r="G138" s="3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2:256" s="11" customFormat="1" ht="15.75">
      <c r="B139" s="34"/>
      <c r="C139" s="34"/>
      <c r="D139" s="34"/>
      <c r="E139" s="34"/>
      <c r="F139" s="35"/>
      <c r="G139" s="3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2:256" s="11" customFormat="1" ht="15.75">
      <c r="B140" s="34"/>
      <c r="C140" s="34"/>
      <c r="D140" s="34"/>
      <c r="E140" s="34"/>
      <c r="F140" s="35"/>
      <c r="G140" s="3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pans="2:256" s="11" customFormat="1" ht="15.75">
      <c r="B141" s="34"/>
      <c r="C141" s="34"/>
      <c r="D141" s="34"/>
      <c r="E141" s="34"/>
      <c r="F141" s="35"/>
      <c r="G141" s="3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</row>
    <row r="142" spans="2:256" s="11" customFormat="1" ht="15.75">
      <c r="B142" s="34"/>
      <c r="C142" s="34"/>
      <c r="D142" s="34"/>
      <c r="E142" s="34"/>
      <c r="F142" s="35"/>
      <c r="G142" s="3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</row>
    <row r="143" spans="2:256" s="11" customFormat="1" ht="15.75">
      <c r="B143" s="34"/>
      <c r="C143" s="34"/>
      <c r="D143" s="34"/>
      <c r="E143" s="34"/>
      <c r="F143" s="35"/>
      <c r="G143" s="3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pans="2:256" s="11" customFormat="1" ht="15.75">
      <c r="B144" s="34"/>
      <c r="C144" s="34"/>
      <c r="D144" s="34"/>
      <c r="E144" s="34"/>
      <c r="F144" s="35"/>
      <c r="G144" s="3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pans="2:256" s="11" customFormat="1" ht="15.75">
      <c r="B145" s="34"/>
      <c r="C145" s="34"/>
      <c r="D145" s="34"/>
      <c r="E145" s="34"/>
      <c r="F145" s="35"/>
      <c r="G145" s="3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</row>
    <row r="146" spans="2:256" s="11" customFormat="1" ht="15.75">
      <c r="B146" s="34"/>
      <c r="C146" s="34"/>
      <c r="D146" s="34"/>
      <c r="E146" s="34"/>
      <c r="F146" s="35"/>
      <c r="G146" s="3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  <c r="IV146" s="18"/>
    </row>
    <row r="147" spans="2:256" s="11" customFormat="1" ht="15.75">
      <c r="B147" s="34"/>
      <c r="C147" s="34"/>
      <c r="D147" s="34"/>
      <c r="E147" s="34"/>
      <c r="F147" s="35"/>
      <c r="G147" s="3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  <c r="IV147" s="18"/>
    </row>
    <row r="148" spans="2:256" s="11" customFormat="1" ht="15.75">
      <c r="B148" s="34"/>
      <c r="C148" s="34"/>
      <c r="D148" s="34"/>
      <c r="E148" s="34"/>
      <c r="F148" s="35"/>
      <c r="G148" s="3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  <c r="IV148" s="18"/>
    </row>
    <row r="149" spans="2:256" s="11" customFormat="1" ht="15.75">
      <c r="B149" s="34"/>
      <c r="C149" s="34"/>
      <c r="D149" s="34"/>
      <c r="E149" s="34"/>
      <c r="F149" s="35"/>
      <c r="G149" s="3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  <c r="IV149" s="18"/>
    </row>
    <row r="150" spans="2:256" s="11" customFormat="1" ht="15.75">
      <c r="B150" s="34"/>
      <c r="C150" s="34"/>
      <c r="D150" s="34"/>
      <c r="E150" s="34"/>
      <c r="F150" s="35"/>
      <c r="G150" s="3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  <c r="IV150" s="18"/>
    </row>
    <row r="151" spans="2:256" s="11" customFormat="1" ht="15.75">
      <c r="B151" s="34"/>
      <c r="C151" s="34"/>
      <c r="D151" s="34"/>
      <c r="E151" s="34"/>
      <c r="F151" s="35"/>
      <c r="G151" s="3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  <c r="IV151" s="18"/>
    </row>
    <row r="152" spans="2:256" s="11" customFormat="1" ht="15.75">
      <c r="B152" s="34"/>
      <c r="C152" s="34"/>
      <c r="D152" s="34"/>
      <c r="E152" s="34"/>
      <c r="F152" s="35"/>
      <c r="G152" s="3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  <c r="IV152" s="18"/>
    </row>
    <row r="153" spans="2:256" s="11" customFormat="1" ht="15.75">
      <c r="B153" s="34"/>
      <c r="C153" s="34"/>
      <c r="D153" s="34"/>
      <c r="E153" s="34"/>
      <c r="F153" s="35"/>
      <c r="G153" s="3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  <c r="IV153" s="18"/>
    </row>
    <row r="154" spans="2:256" s="11" customFormat="1" ht="15.75">
      <c r="B154" s="34"/>
      <c r="C154" s="34"/>
      <c r="D154" s="34"/>
      <c r="E154" s="34"/>
      <c r="F154" s="35"/>
      <c r="G154" s="3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  <c r="IV154" s="18"/>
    </row>
    <row r="155" spans="2:256" s="11" customFormat="1" ht="15.75">
      <c r="B155" s="34"/>
      <c r="C155" s="34"/>
      <c r="D155" s="34"/>
      <c r="E155" s="34"/>
      <c r="F155" s="35"/>
      <c r="G155" s="3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</row>
    <row r="156" spans="2:256" s="11" customFormat="1" ht="15.75">
      <c r="B156" s="34"/>
      <c r="C156" s="34"/>
      <c r="D156" s="34"/>
      <c r="E156" s="34"/>
      <c r="F156" s="35"/>
      <c r="G156" s="3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  <c r="IV156" s="18"/>
    </row>
    <row r="157" spans="2:256" s="11" customFormat="1" ht="15.75">
      <c r="B157" s="34"/>
      <c r="C157" s="34"/>
      <c r="D157" s="34"/>
      <c r="E157" s="34"/>
      <c r="F157" s="35"/>
      <c r="G157" s="3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</row>
    <row r="158" spans="2:256" s="11" customFormat="1" ht="15.75">
      <c r="B158" s="34"/>
      <c r="C158" s="34"/>
      <c r="D158" s="34"/>
      <c r="E158" s="34"/>
      <c r="F158" s="35"/>
      <c r="G158" s="3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</row>
    <row r="159" spans="2:256" s="11" customFormat="1" ht="15.75">
      <c r="B159" s="34"/>
      <c r="C159" s="34"/>
      <c r="D159" s="34"/>
      <c r="E159" s="34"/>
      <c r="F159" s="35"/>
      <c r="G159" s="3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</row>
    <row r="160" spans="2:256" s="11" customFormat="1" ht="15.75">
      <c r="B160" s="34"/>
      <c r="C160" s="34"/>
      <c r="D160" s="34"/>
      <c r="E160" s="34"/>
      <c r="F160" s="35"/>
      <c r="G160" s="3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</row>
    <row r="161" spans="2:256" s="11" customFormat="1" ht="15.75">
      <c r="B161" s="34"/>
      <c r="C161" s="34"/>
      <c r="D161" s="34"/>
      <c r="E161" s="34"/>
      <c r="F161" s="35"/>
      <c r="G161" s="3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</row>
    <row r="162" spans="2:256" s="11" customFormat="1" ht="15.75">
      <c r="B162" s="34"/>
      <c r="C162" s="34"/>
      <c r="D162" s="34"/>
      <c r="E162" s="34"/>
      <c r="F162" s="35"/>
      <c r="G162" s="3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  <c r="IV162" s="18"/>
    </row>
    <row r="163" spans="2:256" s="11" customFormat="1" ht="15.75">
      <c r="B163" s="34"/>
      <c r="C163" s="34"/>
      <c r="D163" s="34"/>
      <c r="E163" s="34"/>
      <c r="F163" s="35"/>
      <c r="G163" s="3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</row>
    <row r="164" spans="2:256" s="11" customFormat="1" ht="15.75">
      <c r="B164" s="34"/>
      <c r="C164" s="34"/>
      <c r="D164" s="34"/>
      <c r="E164" s="34"/>
      <c r="F164" s="35"/>
      <c r="G164" s="3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</row>
    <row r="165" spans="2:256" s="11" customFormat="1" ht="15.75">
      <c r="B165" s="34"/>
      <c r="C165" s="34"/>
      <c r="D165" s="34"/>
      <c r="E165" s="34"/>
      <c r="F165" s="35"/>
      <c r="G165" s="3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</row>
    <row r="166" spans="2:256" s="11" customFormat="1" ht="15.75">
      <c r="B166" s="34"/>
      <c r="C166" s="34"/>
      <c r="D166" s="34"/>
      <c r="E166" s="34"/>
      <c r="F166" s="35"/>
      <c r="G166" s="3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</row>
    <row r="167" spans="2:256" s="11" customFormat="1" ht="15.75">
      <c r="B167" s="34"/>
      <c r="C167" s="34"/>
      <c r="D167" s="34"/>
      <c r="E167" s="34"/>
      <c r="F167" s="35"/>
      <c r="G167" s="3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</row>
    <row r="168" spans="2:256" s="11" customFormat="1" ht="15.75">
      <c r="B168" s="34"/>
      <c r="C168" s="34"/>
      <c r="D168" s="34"/>
      <c r="E168" s="34"/>
      <c r="F168" s="35"/>
      <c r="G168" s="3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</row>
    <row r="169" spans="6:256" s="11" customFormat="1" ht="12.75">
      <c r="F169" s="17"/>
      <c r="G169" s="3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</row>
    <row r="170" spans="6:256" s="11" customFormat="1" ht="12.75">
      <c r="F170" s="17"/>
      <c r="G170" s="3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</row>
    <row r="171" spans="6:256" s="11" customFormat="1" ht="12.75">
      <c r="F171" s="17"/>
      <c r="G171" s="3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</row>
    <row r="172" spans="6:256" s="11" customFormat="1" ht="12.75">
      <c r="F172" s="17"/>
      <c r="G172" s="3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  <c r="IV172" s="18"/>
    </row>
    <row r="173" spans="6:256" s="11" customFormat="1" ht="12.75">
      <c r="F173" s="17"/>
      <c r="G173" s="3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</row>
    <row r="174" spans="6:256" s="11" customFormat="1" ht="12.75">
      <c r="F174" s="17"/>
      <c r="G174" s="3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  <c r="IV174" s="18"/>
    </row>
    <row r="175" spans="6:256" s="11" customFormat="1" ht="12.75">
      <c r="F175" s="17"/>
      <c r="G175" s="3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</row>
    <row r="176" spans="6:256" s="11" customFormat="1" ht="12.75">
      <c r="F176" s="17"/>
      <c r="G176" s="3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  <c r="IV176" s="18"/>
    </row>
    <row r="177" spans="6:256" s="11" customFormat="1" ht="12.75">
      <c r="F177" s="17"/>
      <c r="G177" s="3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</row>
    <row r="178" spans="6:256" s="11" customFormat="1" ht="12.75">
      <c r="F178" s="17"/>
      <c r="G178" s="3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</row>
  </sheetData>
  <sheetProtection selectLockedCells="1" selectUnlockedCells="1"/>
  <mergeCells count="52">
    <mergeCell ref="B1:F1"/>
    <mergeCell ref="B3:F3"/>
    <mergeCell ref="B4:F4"/>
    <mergeCell ref="B5:F5"/>
    <mergeCell ref="B6:F6"/>
    <mergeCell ref="B15:D15"/>
    <mergeCell ref="B8:D8"/>
    <mergeCell ref="B9:D9"/>
    <mergeCell ref="B10:F11"/>
    <mergeCell ref="B14:F14"/>
    <mergeCell ref="B13:D13"/>
    <mergeCell ref="B22:F22"/>
    <mergeCell ref="B51:D51"/>
    <mergeCell ref="F28:F29"/>
    <mergeCell ref="B16:D16"/>
    <mergeCell ref="B21:D21"/>
    <mergeCell ref="C25:D25"/>
    <mergeCell ref="C26:D26"/>
    <mergeCell ref="B17:D17"/>
    <mergeCell ref="B24:D24"/>
    <mergeCell ref="B18:D18"/>
    <mergeCell ref="B19:D19"/>
    <mergeCell ref="B20:D20"/>
    <mergeCell ref="B23:D23"/>
    <mergeCell ref="B30:B31"/>
    <mergeCell ref="C30:D30"/>
    <mergeCell ref="E30:E31"/>
    <mergeCell ref="F30:F31"/>
    <mergeCell ref="C31:D31"/>
    <mergeCell ref="B28:B29"/>
    <mergeCell ref="C27:D27"/>
    <mergeCell ref="C28:D28"/>
    <mergeCell ref="E28:E29"/>
    <mergeCell ref="C41:D41"/>
    <mergeCell ref="C32:D32"/>
    <mergeCell ref="C38:D38"/>
    <mergeCell ref="C39:D39"/>
    <mergeCell ref="C33:D33"/>
    <mergeCell ref="C34:D34"/>
    <mergeCell ref="C35:D35"/>
    <mergeCell ref="C36:D36"/>
    <mergeCell ref="C37:D37"/>
    <mergeCell ref="B7:D7"/>
    <mergeCell ref="C45:D45"/>
    <mergeCell ref="C29:D29"/>
    <mergeCell ref="C44:D44"/>
    <mergeCell ref="C40:D40"/>
    <mergeCell ref="B48:D48"/>
    <mergeCell ref="C43:D43"/>
    <mergeCell ref="C46:D46"/>
    <mergeCell ref="C47:D47"/>
    <mergeCell ref="C42:D42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Гаврилова О.С.</cp:lastModifiedBy>
  <cp:lastPrinted>2018-03-12T13:01:28Z</cp:lastPrinted>
  <dcterms:modified xsi:type="dcterms:W3CDTF">2019-03-25T11:30:15Z</dcterms:modified>
  <cp:category/>
  <cp:version/>
  <cp:contentType/>
  <cp:contentStatus/>
</cp:coreProperties>
</file>