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 l="1"/>
  <c r="D36" i="2"/>
  <c r="D37" i="2"/>
  <c r="D35" i="2"/>
  <c r="D31" i="2"/>
  <c r="D34" i="2"/>
  <c r="D26" i="2"/>
  <c r="D18" i="2" l="1"/>
  <c r="D46" i="2"/>
  <c r="D21" i="2" l="1"/>
  <c r="D19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19" i="2" l="1"/>
  <c r="E21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<sst xmlns="http://schemas.openxmlformats.org/spreadsheetml/2006/main" count="59" uniqueCount="58">
  <si>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</si>
  <si>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</si>
  <si>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</si>
  <si>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</si>
  <si>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</si>
  <si>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</si>
  <si>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</si>
  <si>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</si>
  <si>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</si>
  <si>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</si>
  <si>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</si>
  <si>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</si>
  <si>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</si>
  <si>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</si>
  <si>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</si>
  <si>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</si>
  <si>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</si>
  <si>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</si>
  <si>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</si>
  <si>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</si>
  <si>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</si>
  <si>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</si>
  <si>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</si>
  <si>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</si>
  <si>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</si>
  <si>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</si>
  <si>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</si>
  <si>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</si>
  <si>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</si>
  <si>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</si>
  <si>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</si>
  <si>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</si>
  <si>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</si>
  <si>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</si>
  <si>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</si>
  <si>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</si>
  <si>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</si>
  <si>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</si>
  <si>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</si>
  <si>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</si>
  <si>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</si>
  <si>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</si>
  <si>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</si>
  <si>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</si>
  <si>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</si>
  <si>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</si>
  <si>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</si>
  <si>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</si>
  <si>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</si>
  <si>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</si>
  <si>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</si>
  <si>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</si>
  <si>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</si>
  <si>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</si>
  <si>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</si>
  <si>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</si>
  <si>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35А, бул.Юности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</si>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</sst>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39" workbookViewId="0">
      <selection activeCell="C55" sqref="C55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6" t="s">
        <v>30</v>
      </c>
      <c r="C1" s="46"/>
      <c r="D1" s="46"/>
      <c r="E1" s="46"/>
    </row>
    <row r="2" spans="1:8" ht="40.5" customHeight="1" x14ac:dyDescent="0.25">
      <c r="A2" s="1"/>
      <c r="B2" s="47" t="s">
        <v>56</v>
      </c>
      <c r="C2" s="47"/>
      <c r="D2" s="47"/>
      <c r="E2" s="4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8" t="s">
        <v>0</v>
      </c>
      <c r="C4" s="48"/>
      <c r="D4" s="48"/>
      <c r="E4" s="48"/>
    </row>
    <row r="5" spans="1:8" ht="15.75" customHeight="1" x14ac:dyDescent="0.25">
      <c r="A5" s="1"/>
      <c r="B5" s="49" t="s">
        <v>1</v>
      </c>
      <c r="C5" s="49"/>
      <c r="D5" s="49"/>
      <c r="E5" s="9">
        <f>E6+E7</f>
        <v>12189.699999999999</v>
      </c>
    </row>
    <row r="6" spans="1:8" ht="15.75" customHeight="1" x14ac:dyDescent="0.25">
      <c r="A6" s="1"/>
      <c r="B6" s="36" t="s">
        <v>2</v>
      </c>
      <c r="C6" s="36"/>
      <c r="D6" s="36"/>
      <c r="E6" s="10">
        <v>12021.8</v>
      </c>
    </row>
    <row r="7" spans="1:8" ht="15.75" customHeight="1" x14ac:dyDescent="0.25">
      <c r="A7" s="1"/>
      <c r="B7" s="36" t="s">
        <v>3</v>
      </c>
      <c r="C7" s="36"/>
      <c r="D7" s="36"/>
      <c r="E7" s="10">
        <v>167.9</v>
      </c>
    </row>
    <row r="8" spans="1:8" ht="15.75" customHeight="1" x14ac:dyDescent="0.25">
      <c r="A8" s="1"/>
      <c r="B8" s="36" t="s">
        <v>8</v>
      </c>
      <c r="C8" s="36"/>
      <c r="D8" s="36"/>
      <c r="E8" s="33">
        <v>8.6999999999999993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4" t="s">
        <v>32</v>
      </c>
      <c r="C10" s="44"/>
      <c r="D10" s="1"/>
      <c r="E10" s="1"/>
    </row>
    <row r="11" spans="1:8" ht="15.75" customHeight="1" x14ac:dyDescent="0.25">
      <c r="A11" s="1"/>
      <c r="B11" s="45" t="s">
        <v>53</v>
      </c>
      <c r="C11" s="45"/>
      <c r="D11" s="45"/>
      <c r="E11" s="13">
        <f>E12+E14</f>
        <v>1652.2749999999999</v>
      </c>
    </row>
    <row r="12" spans="1:8" ht="15.75" customHeight="1" x14ac:dyDescent="0.25">
      <c r="A12" s="1"/>
      <c r="B12" s="38" t="s">
        <v>4</v>
      </c>
      <c r="C12" s="38"/>
      <c r="D12" s="38"/>
      <c r="E12" s="14">
        <v>1251.3699999999999</v>
      </c>
    </row>
    <row r="13" spans="1:8" ht="15.75" customHeight="1" x14ac:dyDescent="0.25">
      <c r="A13" s="1"/>
      <c r="B13" s="39" t="s">
        <v>5</v>
      </c>
      <c r="C13" s="39"/>
      <c r="D13" s="39"/>
      <c r="E13" s="15">
        <v>1198.8119999999999</v>
      </c>
    </row>
    <row r="14" spans="1:8" ht="15.75" customHeight="1" x14ac:dyDescent="0.25">
      <c r="A14" s="1"/>
      <c r="B14" s="38" t="s">
        <v>6</v>
      </c>
      <c r="C14" s="38"/>
      <c r="D14" s="38"/>
      <c r="E14" s="14">
        <v>400.90499999999997</v>
      </c>
    </row>
    <row r="15" spans="1:8" ht="15.75" customHeight="1" x14ac:dyDescent="0.25">
      <c r="A15" s="1"/>
      <c r="B15" s="40" t="s">
        <v>7</v>
      </c>
      <c r="C15" s="40"/>
      <c r="D15" s="40"/>
      <c r="E15" s="16">
        <v>387.08800000000002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328782.62*1.302/1000</f>
        <v>428.07497123999997</v>
      </c>
      <c r="E18" s="20">
        <f>D18/12/$E$5*1000</f>
        <v>2.9264800831849844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D18*0.51</f>
        <v>218.31823533239998</v>
      </c>
      <c r="E19" s="22">
        <f>E18*0.51</f>
        <v>1.4925048424243421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D18*0.322</f>
        <v>137.84014073928</v>
      </c>
      <c r="E21" s="22">
        <f>E18*0.322</f>
        <v>0.94232658678556502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71.916595168319986</v>
      </c>
      <c r="E24" s="22">
        <f>E18-E19-E21</f>
        <v>0.49164865397507729</v>
      </c>
    </row>
    <row r="25" spans="1:6" x14ac:dyDescent="0.25">
      <c r="A25" s="1"/>
      <c r="B25" s="6">
        <v>2</v>
      </c>
      <c r="C25" s="19" t="s">
        <v>13</v>
      </c>
      <c r="D25" s="20">
        <v>2.2000000000000002</v>
      </c>
      <c r="E25" s="20">
        <f>D25/12/$E$5*1000</f>
        <v>1.5040020126281481E-2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(9829.17+160479.74)*1.302/1000</f>
        <v>221.74220081999999</v>
      </c>
      <c r="E26" s="20">
        <f>D26/12/$E$5*1000</f>
        <v>1.5159123468994316</v>
      </c>
    </row>
    <row r="27" spans="1:6" ht="149.25" customHeight="1" x14ac:dyDescent="0.25">
      <c r="A27" s="1"/>
      <c r="B27" s="6"/>
      <c r="C27" s="41" t="s">
        <v>36</v>
      </c>
      <c r="D27" s="42"/>
      <c r="E27" s="43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152.90867600000001</v>
      </c>
      <c r="E28" s="20">
        <f t="shared" ref="E28:E44" si="0">D28/12/$E$5*1000</f>
        <v>1.0453407111468427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18.712</v>
      </c>
      <c r="E29" s="26">
        <f t="shared" si="0"/>
        <v>0.12792220754680864</v>
      </c>
    </row>
    <row r="30" spans="1:6" ht="38.25" x14ac:dyDescent="0.25">
      <c r="A30" s="1"/>
      <c r="B30" s="17" t="s">
        <v>43</v>
      </c>
      <c r="C30" s="25" t="s">
        <v>17</v>
      </c>
      <c r="D30" s="26">
        <v>72.384</v>
      </c>
      <c r="E30" s="26">
        <f t="shared" si="0"/>
        <v>0.49484400764579939</v>
      </c>
    </row>
    <row r="31" spans="1:6" ht="25.5" x14ac:dyDescent="0.25">
      <c r="A31" s="1"/>
      <c r="B31" s="17" t="s">
        <v>44</v>
      </c>
      <c r="C31" s="25" t="s">
        <v>18</v>
      </c>
      <c r="D31" s="26">
        <f>0.958+6.397</f>
        <v>7.3550000000000004</v>
      </c>
      <c r="E31" s="26">
        <f t="shared" si="0"/>
        <v>5.0281521831272859E-2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1.462764</v>
      </c>
      <c r="E32" s="26">
        <f t="shared" si="0"/>
        <v>0.01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11.702112</v>
      </c>
      <c r="E33" s="26">
        <f t="shared" si="0"/>
        <v>0.08</v>
      </c>
    </row>
    <row r="34" spans="1:6" ht="38.25" x14ac:dyDescent="0.25">
      <c r="A34" s="1"/>
      <c r="B34" s="17" t="s">
        <v>47</v>
      </c>
      <c r="C34" s="25" t="s">
        <v>21</v>
      </c>
      <c r="D34" s="26">
        <f>17.44+17.531</f>
        <v>34.971000000000004</v>
      </c>
      <c r="E34" s="26">
        <f t="shared" si="0"/>
        <v>0.23907479265281351</v>
      </c>
    </row>
    <row r="35" spans="1:6" x14ac:dyDescent="0.25">
      <c r="A35" s="1"/>
      <c r="B35" s="17" t="s">
        <v>48</v>
      </c>
      <c r="C35" s="25" t="s">
        <v>49</v>
      </c>
      <c r="D35" s="26">
        <f>1.228+0.524+0.112+0.099+4.27+0.0888</f>
        <v>6.3217999999999996</v>
      </c>
      <c r="E35" s="26">
        <f t="shared" si="0"/>
        <v>4.3218181470148297E-2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20.811+24.003+16.9+1.246</f>
        <v>62.96</v>
      </c>
      <c r="E36" s="20">
        <f t="shared" si="0"/>
        <v>0.43041803052303729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2.92+50.086+6.228</f>
        <v>59.234000000000002</v>
      </c>
      <c r="E37" s="20">
        <f t="shared" si="0"/>
        <v>0.40494570552734416</v>
      </c>
    </row>
    <row r="38" spans="1:6" ht="21" customHeight="1" x14ac:dyDescent="0.25">
      <c r="A38" s="1"/>
      <c r="B38" s="6">
        <v>7</v>
      </c>
      <c r="C38" s="19" t="s">
        <v>25</v>
      </c>
      <c r="D38" s="20">
        <f>425.007+89.6</f>
        <v>514.60699999999997</v>
      </c>
      <c r="E38" s="20">
        <f t="shared" si="0"/>
        <v>3.5180452896024241</v>
      </c>
    </row>
    <row r="39" spans="1:6" ht="214.5" customHeight="1" x14ac:dyDescent="0.25">
      <c r="A39" s="1"/>
      <c r="B39" s="6"/>
      <c r="C39" s="37" t="s">
        <v>26</v>
      </c>
      <c r="D39" s="37"/>
      <c r="E39" s="37"/>
    </row>
    <row r="40" spans="1:6" ht="15" customHeight="1" x14ac:dyDescent="0.25">
      <c r="A40" s="1"/>
      <c r="B40" s="6">
        <v>8</v>
      </c>
      <c r="C40" s="19" t="s">
        <v>52</v>
      </c>
      <c r="D40" s="20">
        <v>15.977</v>
      </c>
      <c r="E40" s="20">
        <f t="shared" si="0"/>
        <v>0.10922472798072691</v>
      </c>
    </row>
    <row r="41" spans="1:6" ht="30" x14ac:dyDescent="0.25">
      <c r="A41" s="1"/>
      <c r="B41" s="6">
        <v>9</v>
      </c>
      <c r="C41" s="19" t="s">
        <v>31</v>
      </c>
      <c r="D41" s="20">
        <v>24.806999999999999</v>
      </c>
      <c r="E41" s="20">
        <f t="shared" si="0"/>
        <v>0.16958989966939303</v>
      </c>
    </row>
    <row r="42" spans="1:6" x14ac:dyDescent="0.25">
      <c r="A42" s="1"/>
      <c r="B42" s="6">
        <v>10</v>
      </c>
      <c r="C42" s="19" t="s">
        <v>23</v>
      </c>
      <c r="D42" s="20">
        <f>(E13+E15)*0.01+1.884</f>
        <v>17.742999999999999</v>
      </c>
      <c r="E42" s="20">
        <f t="shared" si="0"/>
        <v>0.12129776231846012</v>
      </c>
    </row>
    <row r="43" spans="1:6" x14ac:dyDescent="0.25">
      <c r="A43" s="1"/>
      <c r="B43" s="6">
        <v>11</v>
      </c>
      <c r="C43" s="27" t="s">
        <v>27</v>
      </c>
      <c r="D43" s="20">
        <v>280.27199999999999</v>
      </c>
      <c r="E43" s="20">
        <f t="shared" si="0"/>
        <v>1.916043873105983</v>
      </c>
      <c r="F43" s="35"/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1780.52584806</v>
      </c>
      <c r="E44" s="29">
        <f t="shared" si="0"/>
        <v>12.172338450084908</v>
      </c>
      <c r="F44" s="34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-128.25084806000018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(184338.33+63272.86)/1000</f>
        <v>247.61118999999999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-375.86203806000015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2021-03-23T06:16:10Z</dcterms:modified>
</cp:coreProperties>
</file>